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4-2025\FOOD САЙТ\"/>
    </mc:Choice>
  </mc:AlternateContent>
  <bookViews>
    <workbookView xWindow="-12" yWindow="216" windowWidth="21600" windowHeight="1138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52" i="1" l="1"/>
  <c r="J14" i="1" l="1"/>
  <c r="J47" i="1"/>
  <c r="J48" i="1"/>
  <c r="J71" i="1"/>
  <c r="J143" i="1"/>
  <c r="J147" i="1"/>
  <c r="J166" i="1"/>
  <c r="J57" i="1"/>
  <c r="J58" i="1"/>
  <c r="J90" i="1" l="1"/>
  <c r="J28" i="1" l="1"/>
  <c r="J27" i="1"/>
  <c r="J26" i="1"/>
  <c r="J25" i="1"/>
  <c r="J191" i="1" l="1"/>
  <c r="J190" i="1"/>
  <c r="J189" i="1"/>
  <c r="J188" i="1"/>
  <c r="J187" i="1"/>
  <c r="J186" i="1"/>
  <c r="J185" i="1"/>
  <c r="J142" i="1"/>
  <c r="J141" i="1"/>
  <c r="J181" i="1"/>
  <c r="J180" i="1"/>
  <c r="J179" i="1"/>
  <c r="J178" i="1"/>
  <c r="J177" i="1"/>
  <c r="J172" i="1"/>
  <c r="J171" i="1"/>
  <c r="J170" i="1"/>
  <c r="J169" i="1"/>
  <c r="J168" i="1"/>
  <c r="J167" i="1"/>
  <c r="J161" i="1"/>
  <c r="J160" i="1"/>
  <c r="J159" i="1"/>
  <c r="J158" i="1"/>
  <c r="J153" i="1"/>
  <c r="J152" i="1"/>
  <c r="J151" i="1"/>
  <c r="J150" i="1"/>
  <c r="J149" i="1"/>
  <c r="J148" i="1"/>
  <c r="J134" i="1"/>
  <c r="J133" i="1"/>
  <c r="J132" i="1"/>
  <c r="J130" i="1"/>
  <c r="J129" i="1"/>
  <c r="J128" i="1"/>
  <c r="J123" i="1"/>
  <c r="J122" i="1"/>
  <c r="J121" i="1"/>
  <c r="J120" i="1"/>
  <c r="J115" i="1"/>
  <c r="J114" i="1"/>
  <c r="J113" i="1"/>
  <c r="J112" i="1"/>
  <c r="J111" i="1"/>
  <c r="J110" i="1"/>
  <c r="J109" i="1"/>
  <c r="J104" i="1"/>
  <c r="J103" i="1"/>
  <c r="J102" i="1"/>
  <c r="J101" i="1"/>
  <c r="J96" i="1"/>
  <c r="J95" i="1"/>
  <c r="J94" i="1"/>
  <c r="J93" i="1"/>
  <c r="J92" i="1"/>
  <c r="J91" i="1"/>
  <c r="J85" i="1"/>
  <c r="J84" i="1"/>
  <c r="J83" i="1"/>
  <c r="J82" i="1"/>
  <c r="J77" i="1"/>
  <c r="J76" i="1"/>
  <c r="J75" i="1"/>
  <c r="J74" i="1"/>
  <c r="J73" i="1"/>
  <c r="J72" i="1"/>
  <c r="J65" i="1"/>
  <c r="J64" i="1"/>
  <c r="J63" i="1"/>
  <c r="J56" i="1"/>
  <c r="J54" i="1"/>
  <c r="J53" i="1"/>
  <c r="J46" i="1"/>
  <c r="J39" i="1"/>
  <c r="J38" i="1"/>
  <c r="J37" i="1"/>
  <c r="J36" i="1"/>
  <c r="J35" i="1"/>
  <c r="J34" i="1"/>
  <c r="J33" i="1"/>
  <c r="J20" i="1"/>
  <c r="J19" i="1"/>
  <c r="J18" i="1"/>
  <c r="J16" i="1"/>
  <c r="J15" i="1"/>
  <c r="J9" i="1"/>
  <c r="J8" i="1"/>
  <c r="J7" i="1"/>
  <c r="J6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24" i="1" s="1"/>
  <c r="J24" i="1" l="1"/>
  <c r="J100" i="1"/>
  <c r="H100" i="1"/>
  <c r="J157" i="1"/>
  <c r="F138" i="1"/>
  <c r="G119" i="1"/>
  <c r="J62" i="1"/>
  <c r="G62" i="1"/>
  <c r="J43" i="1"/>
  <c r="G43" i="1"/>
  <c r="F176" i="1"/>
  <c r="J195" i="1"/>
  <c r="J176" i="1"/>
  <c r="J81" i="1"/>
  <c r="F81" i="1"/>
  <c r="F62" i="1"/>
  <c r="F157" i="1"/>
  <c r="H157" i="1"/>
  <c r="L157" i="1"/>
  <c r="L81" i="1"/>
  <c r="L195" i="1"/>
  <c r="L138" i="1"/>
  <c r="L100" i="1"/>
  <c r="L43" i="1"/>
  <c r="L24" i="1"/>
  <c r="G195" i="1"/>
  <c r="G176" i="1"/>
  <c r="H138" i="1"/>
  <c r="J138" i="1"/>
  <c r="J119" i="1"/>
  <c r="F100" i="1"/>
  <c r="H81" i="1"/>
  <c r="H62" i="1"/>
  <c r="F43" i="1"/>
  <c r="I24" i="1"/>
  <c r="L119" i="1"/>
  <c r="G24" i="1"/>
  <c r="I43" i="1"/>
  <c r="L62" i="1"/>
  <c r="G138" i="1"/>
  <c r="I157" i="1"/>
  <c r="L176" i="1"/>
  <c r="G81" i="1"/>
  <c r="I100" i="1"/>
  <c r="J196" i="1" l="1"/>
  <c r="H196" i="1"/>
  <c r="F196" i="1"/>
  <c r="I196" i="1"/>
  <c r="L196" i="1"/>
  <c r="G196" i="1"/>
</calcChain>
</file>

<file path=xl/sharedStrings.xml><?xml version="1.0" encoding="utf-8"?>
<sst xmlns="http://schemas.openxmlformats.org/spreadsheetml/2006/main" count="296" uniqueCount="114">
  <si>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</si>
  <si>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</si>
  <si>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</si>
  <si>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</si>
  <si>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</si>
  <si>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</si>
  <si>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</si>
  <si>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</si>
  <si>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</si>
  <si>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</si>
  <si>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</si>
  <si>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</si>
  <si>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</si>
  <si>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</si>
  <si>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</si>
  <si>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</si>
  <si>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</si>
  <si>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</si>
  <si>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</si>
  <si>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</si>
  <si>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</si>
  <si>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</si>
  <si>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</si>
  <si>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</si>
  <si>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</si>
  <si>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</si>
  <si>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</si>
  <si>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</si>
  <si>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</si>
  <si>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</si>
  <si>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</si>
  <si>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</si>
  <si>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</si>
  <si>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</si>
  <si>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</si>
  <si>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</si>
  <si>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</si>
  <si>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</si>
  <si>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</si>
  <si>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 молочная</t>
  </si>
  <si>
    <t>Бутерброд с сыром</t>
  </si>
  <si>
    <t>Напиток кофейный на молоке сгущ</t>
  </si>
  <si>
    <t>Хлеб пшеничный йодированный</t>
  </si>
  <si>
    <t>Хлеб ржано-пшеничный</t>
  </si>
  <si>
    <t>Яйцо варёное</t>
  </si>
  <si>
    <t>Какао</t>
  </si>
  <si>
    <t>Бутерброд с маслом</t>
  </si>
  <si>
    <t>Хлеб пшеничный йодированый</t>
  </si>
  <si>
    <t>Икра из кабачков</t>
  </si>
  <si>
    <t>Компот из кураги</t>
  </si>
  <si>
    <t xml:space="preserve">Чай с сахаром </t>
  </si>
  <si>
    <t>Щи с курицей, со сметаной</t>
  </si>
  <si>
    <t>Плов из отварной говядины</t>
  </si>
  <si>
    <t>Компот из свежих яблок</t>
  </si>
  <si>
    <t>Кисло-молочный продукт</t>
  </si>
  <si>
    <t>Чай с лимоном</t>
  </si>
  <si>
    <t>Кукуруза консервированная</t>
  </si>
  <si>
    <t>Картофельное пюре</t>
  </si>
  <si>
    <t>Компот из сухофруктов</t>
  </si>
  <si>
    <t>Каша молочная рисовая</t>
  </si>
  <si>
    <t>Винегрет овощной</t>
  </si>
  <si>
    <t>Компот из свежих ягод</t>
  </si>
  <si>
    <t>Чай с  молоком</t>
  </si>
  <si>
    <t>Салат из свеклы с сыром</t>
  </si>
  <si>
    <t>Напиток из шиповника</t>
  </si>
  <si>
    <t>Запеканка из творога со сгущ молоком</t>
  </si>
  <si>
    <t>Яйцо вареное</t>
  </si>
  <si>
    <t>Птица отварная</t>
  </si>
  <si>
    <t>Рагу из овощей</t>
  </si>
  <si>
    <t>Кисель из свежих ягод</t>
  </si>
  <si>
    <t>Хлеб пшенично йодированый</t>
  </si>
  <si>
    <t>Хлеб ржано-пшеничеый</t>
  </si>
  <si>
    <t>Икра кабачковая</t>
  </si>
  <si>
    <t>Салат из морской капусты</t>
  </si>
  <si>
    <t>Картофель отварной</t>
  </si>
  <si>
    <t>Каша молочная из гречневой крупы</t>
  </si>
  <si>
    <t>Омлет натуральный с зелёным горошком</t>
  </si>
  <si>
    <t>Суп картофельный с рыбой</t>
  </si>
  <si>
    <t xml:space="preserve">Макаронные изделия отварные </t>
  </si>
  <si>
    <t>МБОУ НОШ № 3 с.Троицкое</t>
  </si>
  <si>
    <t>Директор</t>
  </si>
  <si>
    <t>Запёка Л.З.</t>
  </si>
  <si>
    <t>Печень тушеная в сметанном  соусе</t>
  </si>
  <si>
    <t>Салат из капусты с морковью</t>
  </si>
  <si>
    <t>Рассольник ленинградский</t>
  </si>
  <si>
    <t>Чай с повидлом</t>
  </si>
  <si>
    <t>Напиток Витошка</t>
  </si>
  <si>
    <t xml:space="preserve">Напиток Витошка </t>
  </si>
  <si>
    <t>Каша молочная овсянная (хлопья)</t>
  </si>
  <si>
    <t>Каша рисовая рассыпчатая</t>
  </si>
  <si>
    <t xml:space="preserve">Жаркое по-домашнему </t>
  </si>
  <si>
    <t>Каша молочная "Дружба"</t>
  </si>
  <si>
    <t>Рыба тушёная в томате с овощами</t>
  </si>
  <si>
    <t>Салат из моркови с зелёным горошком</t>
  </si>
  <si>
    <t>Суп лапша куриный</t>
  </si>
  <si>
    <t>Яблоко печёное</t>
  </si>
  <si>
    <t>338\1</t>
  </si>
  <si>
    <t>Капуста тушёная</t>
  </si>
  <si>
    <t>Напиток кофейный на молоке сгущённом</t>
  </si>
  <si>
    <t>338,\1</t>
  </si>
  <si>
    <t>Рыба запечённая с яйцом</t>
  </si>
  <si>
    <t xml:space="preserve">Огурец соленый </t>
  </si>
  <si>
    <t xml:space="preserve">Гуляш из отварной говядины </t>
  </si>
  <si>
    <t>Пельмени  мясные отварные</t>
  </si>
  <si>
    <t>Суп картофельный  с  фрикадельками</t>
  </si>
  <si>
    <t>104/105</t>
  </si>
  <si>
    <t>Азу</t>
  </si>
  <si>
    <t>Суп с клёцками (с курицей)</t>
  </si>
  <si>
    <t>Борщ с капустой и картофелем с говяд</t>
  </si>
  <si>
    <t>Огурец соленый</t>
  </si>
  <si>
    <t>Суп картофельный с бобовыми, с курицей</t>
  </si>
  <si>
    <t xml:space="preserve">Макаронные изделия с тёрт сыром </t>
  </si>
  <si>
    <t>Суп крестьянский с крупой</t>
  </si>
  <si>
    <t>Суп 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</si>
</sst>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Fill="1" applyBorder="1" applyAlignment="1" applyProtection="1">
      <alignment horizontal="left" vertical="top"/>
      <protection locked="0"/>
    </xf>
    <xf numFmtId="0" fontId="12" fillId="0" borderId="2" xfId="0" applyFont="1" applyFill="1" applyBorder="1" applyAlignment="1" applyProtection="1">
      <alignment vertical="top"/>
      <protection locked="0"/>
    </xf>
    <xf numFmtId="2" fontId="13" fillId="0" borderId="22" xfId="0" applyNumberFormat="1" applyFont="1" applyFill="1" applyBorder="1" applyAlignment="1" applyProtection="1">
      <alignment horizontal="right" vertical="top"/>
      <protection locked="0"/>
    </xf>
    <xf numFmtId="2" fontId="13" fillId="0" borderId="2" xfId="0" applyNumberFormat="1" applyFont="1" applyFill="1" applyBorder="1" applyAlignment="1" applyProtection="1">
      <alignment horizontal="right" vertical="top"/>
      <protection locked="0"/>
    </xf>
    <xf numFmtId="0" fontId="14" fillId="0" borderId="2" xfId="0" applyFont="1" applyBorder="1" applyAlignment="1" applyProtection="1">
      <alignment horizontal="left" vertical="top"/>
      <protection locked="0"/>
    </xf>
    <xf numFmtId="0" fontId="13" fillId="0" borderId="2" xfId="0" applyFont="1" applyFill="1" applyBorder="1" applyAlignment="1" applyProtection="1">
      <alignment vertical="top"/>
      <protection locked="0"/>
    </xf>
    <xf numFmtId="0" fontId="13" fillId="0" borderId="2" xfId="0" applyFont="1" applyFill="1" applyBorder="1" applyAlignment="1" applyProtection="1">
      <alignment horizontal="left" vertical="top"/>
      <protection locked="0"/>
    </xf>
    <xf numFmtId="0" fontId="12" fillId="0" borderId="5" xfId="0" applyFont="1" applyFill="1" applyBorder="1" applyAlignment="1" applyProtection="1">
      <alignment horizontal="left" vertical="top"/>
      <protection locked="0"/>
    </xf>
    <xf numFmtId="0" fontId="12" fillId="0" borderId="23" xfId="0" applyFont="1" applyFill="1" applyBorder="1" applyAlignment="1" applyProtection="1">
      <alignment vertical="top"/>
      <protection locked="0"/>
    </xf>
    <xf numFmtId="2" fontId="13" fillId="0" borderId="23" xfId="0" applyNumberFormat="1" applyFont="1" applyFill="1" applyBorder="1" applyAlignment="1" applyProtection="1">
      <alignment horizontal="right" vertical="top"/>
      <protection locked="0"/>
    </xf>
    <xf numFmtId="0" fontId="12" fillId="0" borderId="4" xfId="0" applyFont="1" applyFill="1" applyBorder="1" applyAlignment="1" applyProtection="1">
      <alignment horizontal="left" vertical="top"/>
      <protection locked="0"/>
    </xf>
    <xf numFmtId="0" fontId="15" fillId="0" borderId="2" xfId="0" applyFont="1" applyBorder="1" applyAlignment="1" applyProtection="1">
      <alignment horizontal="left" vertical="top"/>
      <protection locked="0"/>
    </xf>
    <xf numFmtId="0" fontId="14" fillId="0" borderId="2" xfId="0" applyFont="1" applyBorder="1" applyAlignment="1" applyProtection="1">
      <alignment horizontal="left" vertical="top" wrapText="1"/>
      <protection locked="0"/>
    </xf>
    <xf numFmtId="2" fontId="12" fillId="0" borderId="2" xfId="0" applyNumberFormat="1" applyFont="1" applyFill="1" applyBorder="1" applyAlignment="1" applyProtection="1">
      <alignment vertical="top"/>
      <protection locked="0"/>
    </xf>
    <xf numFmtId="0" fontId="14" fillId="0" borderId="2" xfId="0" applyFont="1" applyFill="1" applyBorder="1" applyAlignment="1" applyProtection="1">
      <alignment horizontal="left" vertical="top"/>
      <protection locked="0"/>
    </xf>
    <xf numFmtId="0" fontId="12" fillId="0" borderId="2" xfId="0" applyNumberFormat="1" applyFont="1" applyFill="1" applyBorder="1" applyAlignment="1" applyProtection="1">
      <alignment horizontal="left" vertical="top"/>
      <protection locked="0"/>
    </xf>
    <xf numFmtId="0" fontId="12" fillId="0" borderId="2" xfId="0" applyFont="1" applyFill="1" applyBorder="1" applyAlignment="1">
      <alignment vertical="top"/>
    </xf>
    <xf numFmtId="0" fontId="12" fillId="0" borderId="2" xfId="0" applyFont="1" applyFill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vertical="top"/>
    </xf>
    <xf numFmtId="0" fontId="12" fillId="0" borderId="2" xfId="0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vertical="top"/>
    </xf>
    <xf numFmtId="0" fontId="12" fillId="0" borderId="2" xfId="0" applyFont="1" applyBorder="1" applyAlignment="1">
      <alignment horizontal="left" vertical="top"/>
    </xf>
    <xf numFmtId="0" fontId="12" fillId="0" borderId="23" xfId="0" applyFont="1" applyFill="1" applyBorder="1" applyAlignment="1">
      <alignment vertical="top"/>
    </xf>
    <xf numFmtId="0" fontId="13" fillId="0" borderId="2" xfId="0" applyFont="1" applyFill="1" applyBorder="1" applyAlignment="1">
      <alignment horizontal="left" vertical="top"/>
    </xf>
    <xf numFmtId="2" fontId="13" fillId="0" borderId="22" xfId="0" applyNumberFormat="1" applyFont="1" applyFill="1" applyBorder="1" applyAlignment="1">
      <alignment horizontal="right" vertical="top"/>
    </xf>
    <xf numFmtId="2" fontId="13" fillId="0" borderId="2" xfId="0" applyNumberFormat="1" applyFont="1" applyFill="1" applyBorder="1" applyAlignment="1">
      <alignment horizontal="right" vertical="top"/>
    </xf>
    <xf numFmtId="2" fontId="13" fillId="0" borderId="23" xfId="0" applyNumberFormat="1" applyFont="1" applyFill="1" applyBorder="1" applyAlignment="1">
      <alignment horizontal="right" vertical="top"/>
    </xf>
    <xf numFmtId="0" fontId="15" fillId="0" borderId="2" xfId="0" applyFont="1" applyBorder="1" applyAlignment="1">
      <alignment horizontal="left" vertical="top" wrapText="1"/>
    </xf>
    <xf numFmtId="2" fontId="12" fillId="0" borderId="2" xfId="0" applyNumberFormat="1" applyFont="1" applyFill="1" applyBorder="1" applyAlignment="1">
      <alignment vertical="top"/>
    </xf>
    <xf numFmtId="1" fontId="12" fillId="0" borderId="2" xfId="0" applyNumberFormat="1" applyFont="1" applyFill="1" applyBorder="1" applyAlignment="1">
      <alignment horizontal="left" vertical="top"/>
    </xf>
    <xf numFmtId="0" fontId="14" fillId="0" borderId="2" xfId="0" applyFont="1" applyFill="1" applyBorder="1" applyAlignment="1">
      <alignment horizontal="left" vertical="top"/>
    </xf>
    <xf numFmtId="0" fontId="12" fillId="0" borderId="2" xfId="0" applyFont="1" applyBorder="1" applyAlignment="1">
      <alignment vertical="top" wrapText="1"/>
    </xf>
    <xf numFmtId="0" fontId="16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right" vertical="center"/>
    </xf>
    <xf numFmtId="0" fontId="17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3" fillId="0" borderId="2" xfId="0" applyFont="1" applyFill="1" applyBorder="1" applyAlignment="1">
      <alignment vertical="top" wrapText="1"/>
    </xf>
    <xf numFmtId="164" fontId="12" fillId="0" borderId="2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2" fontId="12" fillId="0" borderId="0" xfId="0" applyNumberFormat="1" applyFont="1" applyFill="1" applyBorder="1" applyAlignment="1">
      <alignment vertical="top"/>
    </xf>
    <xf numFmtId="1" fontId="12" fillId="0" borderId="0" xfId="0" applyNumberFormat="1" applyFont="1" applyFill="1" applyBorder="1" applyAlignment="1">
      <alignment horizontal="left" vertical="top"/>
    </xf>
    <xf numFmtId="0" fontId="12" fillId="0" borderId="5" xfId="0" applyFont="1" applyFill="1" applyBorder="1" applyAlignment="1">
      <alignment vertical="top"/>
    </xf>
    <xf numFmtId="164" fontId="12" fillId="0" borderId="5" xfId="0" applyNumberFormat="1" applyFont="1" applyFill="1" applyBorder="1" applyAlignment="1">
      <alignment vertical="top"/>
    </xf>
    <xf numFmtId="0" fontId="12" fillId="0" borderId="4" xfId="0" applyFont="1" applyFill="1" applyBorder="1" applyAlignment="1">
      <alignment vertical="top"/>
    </xf>
    <xf numFmtId="0" fontId="16" fillId="0" borderId="0" xfId="0" applyFont="1"/>
    <xf numFmtId="0" fontId="12" fillId="0" borderId="2" xfId="1" applyFont="1" applyFill="1" applyBorder="1" applyAlignment="1">
      <alignment vertical="top"/>
    </xf>
    <xf numFmtId="0" fontId="12" fillId="0" borderId="2" xfId="1" applyFont="1" applyFill="1" applyBorder="1" applyAlignment="1">
      <alignment vertical="top"/>
    </xf>
    <xf numFmtId="0" fontId="12" fillId="0" borderId="2" xfId="1" applyFont="1" applyFill="1" applyBorder="1" applyAlignment="1">
      <alignment horizontal="left" vertical="top"/>
    </xf>
    <xf numFmtId="0" fontId="14" fillId="0" borderId="2" xfId="1" applyFont="1" applyBorder="1" applyAlignment="1">
      <alignment horizontal="left" vertical="top"/>
    </xf>
    <xf numFmtId="0" fontId="12" fillId="0" borderId="2" xfId="1" applyFont="1" applyBorder="1" applyAlignment="1">
      <alignment vertical="top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12" fillId="0" borderId="2" xfId="1" applyFont="1" applyFill="1" applyBorder="1" applyAlignment="1">
      <alignment vertical="top"/>
    </xf>
    <xf numFmtId="0" fontId="12" fillId="0" borderId="2" xfId="1" applyFont="1" applyFill="1" applyBorder="1" applyAlignment="1">
      <alignment horizontal="left" vertical="top"/>
    </xf>
    <xf numFmtId="0" fontId="14" fillId="0" borderId="2" xfId="1" applyFont="1" applyBorder="1" applyAlignment="1">
      <alignment horizontal="left" vertical="top"/>
    </xf>
    <xf numFmtId="0" fontId="18" fillId="0" borderId="2" xfId="1" applyFont="1" applyBorder="1" applyAlignment="1">
      <alignment horizontal="right" vertical="center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12" fillId="0" borderId="2" xfId="1" applyFont="1" applyFill="1" applyBorder="1" applyAlignment="1">
      <alignment vertical="top"/>
    </xf>
    <xf numFmtId="0" fontId="12" fillId="0" borderId="2" xfId="1" applyFont="1" applyFill="1" applyBorder="1" applyAlignment="1">
      <alignment horizontal="left" vertical="top"/>
    </xf>
    <xf numFmtId="0" fontId="14" fillId="0" borderId="2" xfId="1" applyFont="1" applyBorder="1" applyAlignment="1">
      <alignment horizontal="left" vertical="top"/>
    </xf>
    <xf numFmtId="0" fontId="12" fillId="0" borderId="2" xfId="1" applyFont="1" applyBorder="1" applyAlignment="1">
      <alignment vertical="top"/>
    </xf>
    <xf numFmtId="0" fontId="12" fillId="0" borderId="2" xfId="1" applyFont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0" fillId="2" borderId="1" xfId="0" applyFont="1" applyFill="1" applyBorder="1" applyAlignment="1" applyProtection="1">
      <alignment horizontal="center" vertical="top" wrapText="1"/>
      <protection locked="0"/>
    </xf>
    <xf numFmtId="0" fontId="1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19" t="s">
        <v>79</v>
      </c>
      <c r="D1" s="120"/>
      <c r="E1" s="120"/>
      <c r="F1" s="12" t="s">
        <v>16</v>
      </c>
      <c r="G1" s="2" t="s">
        <v>17</v>
      </c>
      <c r="H1" s="121" t="s">
        <v>80</v>
      </c>
      <c r="I1" s="122"/>
      <c r="J1" s="122"/>
      <c r="K1" s="122"/>
    </row>
    <row r="2" spans="1:12" ht="17.399999999999999" x14ac:dyDescent="0.25">
      <c r="A2" s="35" t="s">
        <v>6</v>
      </c>
      <c r="C2" s="2"/>
      <c r="G2" s="2" t="s">
        <v>18</v>
      </c>
      <c r="H2" s="121" t="s">
        <v>81</v>
      </c>
      <c r="I2" s="122"/>
      <c r="J2" s="122"/>
      <c r="K2" s="12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3</v>
      </c>
      <c r="J3" s="47">
        <v>2025</v>
      </c>
      <c r="K3" s="48"/>
    </row>
    <row r="4" spans="1:12" ht="13.8" thickBot="1" x14ac:dyDescent="0.3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210</v>
      </c>
      <c r="G6" s="66">
        <v>5.7</v>
      </c>
      <c r="H6" s="66">
        <v>10.5</v>
      </c>
      <c r="I6" s="66">
        <v>32.5</v>
      </c>
      <c r="J6" s="66">
        <f>(G6+I6)*4+H6*9</f>
        <v>247.3</v>
      </c>
      <c r="K6" s="54">
        <v>173</v>
      </c>
      <c r="L6" s="39">
        <v>27</v>
      </c>
    </row>
    <row r="7" spans="1:12" ht="15.6" x14ac:dyDescent="0.3">
      <c r="A7" s="23"/>
      <c r="B7" s="15"/>
      <c r="C7" s="11"/>
      <c r="D7" s="6"/>
      <c r="E7" s="51" t="s">
        <v>40</v>
      </c>
      <c r="F7" s="50">
        <v>50</v>
      </c>
      <c r="G7" s="66">
        <v>7.4</v>
      </c>
      <c r="H7" s="66">
        <v>5.7</v>
      </c>
      <c r="I7" s="66">
        <v>14.5</v>
      </c>
      <c r="J7" s="66">
        <f t="shared" ref="J7:J9" si="0">(G7+I7)*4+H7*9</f>
        <v>138.9</v>
      </c>
      <c r="K7" s="54">
        <v>1</v>
      </c>
      <c r="L7" s="41">
        <v>29.8</v>
      </c>
    </row>
    <row r="8" spans="1:12" ht="15.6" x14ac:dyDescent="0.3">
      <c r="A8" s="23"/>
      <c r="B8" s="15"/>
      <c r="C8" s="11"/>
      <c r="D8" s="7" t="s">
        <v>22</v>
      </c>
      <c r="E8" s="51" t="s">
        <v>41</v>
      </c>
      <c r="F8" s="50">
        <v>200</v>
      </c>
      <c r="G8" s="76">
        <v>3.2</v>
      </c>
      <c r="H8" s="77">
        <v>2.7</v>
      </c>
      <c r="I8" s="77">
        <v>15.6</v>
      </c>
      <c r="J8" s="90">
        <f t="shared" si="0"/>
        <v>99.5</v>
      </c>
      <c r="K8" s="54">
        <v>466</v>
      </c>
      <c r="L8" s="41">
        <v>17.5</v>
      </c>
    </row>
    <row r="9" spans="1:12" ht="15.6" x14ac:dyDescent="0.3">
      <c r="A9" s="23"/>
      <c r="B9" s="15"/>
      <c r="C9" s="11"/>
      <c r="D9" s="7" t="s">
        <v>23</v>
      </c>
      <c r="E9" s="51" t="s">
        <v>42</v>
      </c>
      <c r="F9" s="50">
        <v>40</v>
      </c>
      <c r="G9" s="66">
        <v>3</v>
      </c>
      <c r="H9" s="66">
        <v>0.4</v>
      </c>
      <c r="I9" s="66">
        <v>19.600000000000001</v>
      </c>
      <c r="J9" s="66">
        <f t="shared" si="0"/>
        <v>94</v>
      </c>
      <c r="K9" s="54">
        <v>123</v>
      </c>
      <c r="L9" s="41">
        <v>4.76</v>
      </c>
    </row>
    <row r="10" spans="1:12" ht="15.6" x14ac:dyDescent="0.3">
      <c r="A10" s="23"/>
      <c r="B10" s="15"/>
      <c r="C10" s="11"/>
      <c r="D10" s="7" t="s">
        <v>24</v>
      </c>
      <c r="E10" s="51"/>
      <c r="F10" s="50"/>
      <c r="G10" s="51"/>
      <c r="H10" s="51"/>
      <c r="I10" s="51"/>
      <c r="J10" s="51"/>
      <c r="K10" s="54"/>
      <c r="L10" s="41"/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1">SUM(G6:G12)</f>
        <v>19.3</v>
      </c>
      <c r="H13" s="19">
        <f t="shared" si="1"/>
        <v>19.299999999999997</v>
      </c>
      <c r="I13" s="19">
        <f t="shared" si="1"/>
        <v>82.2</v>
      </c>
      <c r="J13" s="19">
        <f t="shared" si="1"/>
        <v>579.70000000000005</v>
      </c>
      <c r="K13" s="25"/>
      <c r="L13" s="19">
        <f t="shared" ref="L13" si="2">SUM(L6:L12)</f>
        <v>79.06</v>
      </c>
    </row>
    <row r="14" spans="1:12" ht="15.6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100" t="s">
        <v>83</v>
      </c>
      <c r="F14" s="50">
        <v>100</v>
      </c>
      <c r="G14" s="66">
        <v>1.4</v>
      </c>
      <c r="H14" s="66">
        <v>4.5999999999999996</v>
      </c>
      <c r="I14" s="90">
        <v>10.3</v>
      </c>
      <c r="J14" s="80">
        <f>(G14+I14)*4+H14*9</f>
        <v>88.2</v>
      </c>
      <c r="K14" s="64">
        <v>45</v>
      </c>
      <c r="L14" s="41">
        <v>10.4</v>
      </c>
    </row>
    <row r="15" spans="1:12" ht="15.6" x14ac:dyDescent="0.3">
      <c r="A15" s="23"/>
      <c r="B15" s="15"/>
      <c r="C15" s="11"/>
      <c r="D15" s="7" t="s">
        <v>27</v>
      </c>
      <c r="E15" s="55" t="s">
        <v>94</v>
      </c>
      <c r="F15" s="56">
        <v>200</v>
      </c>
      <c r="G15" s="66">
        <v>1.9</v>
      </c>
      <c r="H15" s="66">
        <v>13.4</v>
      </c>
      <c r="I15" s="66">
        <v>19.7</v>
      </c>
      <c r="J15" s="80">
        <f t="shared" ref="J15:J16" si="3">(G15+I15)*4+H15*9</f>
        <v>207</v>
      </c>
      <c r="K15" s="61">
        <v>113</v>
      </c>
      <c r="L15" s="41">
        <v>37.4</v>
      </c>
    </row>
    <row r="16" spans="1:12" ht="15.6" x14ac:dyDescent="0.3">
      <c r="A16" s="23"/>
      <c r="B16" s="15"/>
      <c r="C16" s="11"/>
      <c r="D16" s="7" t="s">
        <v>28</v>
      </c>
      <c r="E16" s="51" t="s">
        <v>90</v>
      </c>
      <c r="F16" s="57">
        <v>200</v>
      </c>
      <c r="G16" s="97">
        <v>19</v>
      </c>
      <c r="H16" s="97">
        <v>9</v>
      </c>
      <c r="I16" s="98">
        <v>28</v>
      </c>
      <c r="J16" s="80">
        <f t="shared" si="3"/>
        <v>269</v>
      </c>
      <c r="K16" s="62">
        <v>97</v>
      </c>
      <c r="L16" s="41">
        <v>135</v>
      </c>
    </row>
    <row r="17" spans="1:12" ht="15.6" x14ac:dyDescent="0.3">
      <c r="A17" s="23"/>
      <c r="B17" s="15"/>
      <c r="C17" s="11"/>
      <c r="D17" s="7" t="s">
        <v>29</v>
      </c>
      <c r="E17" s="58"/>
      <c r="F17" s="56"/>
      <c r="G17" s="52"/>
      <c r="H17" s="53"/>
      <c r="I17" s="53"/>
      <c r="J17" s="59"/>
      <c r="K17" s="54"/>
      <c r="L17" s="41"/>
    </row>
    <row r="18" spans="1:12" ht="15.6" x14ac:dyDescent="0.3">
      <c r="A18" s="23"/>
      <c r="B18" s="15"/>
      <c r="C18" s="11"/>
      <c r="D18" s="7" t="s">
        <v>30</v>
      </c>
      <c r="E18" s="58" t="s">
        <v>87</v>
      </c>
      <c r="F18" s="56">
        <v>200</v>
      </c>
      <c r="G18" s="76"/>
      <c r="H18" s="77"/>
      <c r="I18" s="77">
        <v>18.7</v>
      </c>
      <c r="J18" s="80">
        <f t="shared" ref="J18:J20" si="4">(G18+I18)*4+H18*9</f>
        <v>74.8</v>
      </c>
      <c r="K18" s="54">
        <v>508</v>
      </c>
      <c r="L18" s="41">
        <v>13.3</v>
      </c>
    </row>
    <row r="19" spans="1:12" ht="15.6" x14ac:dyDescent="0.3">
      <c r="A19" s="23"/>
      <c r="B19" s="15"/>
      <c r="C19" s="11"/>
      <c r="D19" s="7" t="s">
        <v>31</v>
      </c>
      <c r="E19" s="51" t="s">
        <v>42</v>
      </c>
      <c r="F19" s="60">
        <v>40</v>
      </c>
      <c r="G19" s="66">
        <v>3</v>
      </c>
      <c r="H19" s="66">
        <v>0.4</v>
      </c>
      <c r="I19" s="66">
        <v>19.600000000000001</v>
      </c>
      <c r="J19" s="80">
        <f t="shared" si="4"/>
        <v>94</v>
      </c>
      <c r="K19" s="54">
        <v>123</v>
      </c>
      <c r="L19" s="41">
        <v>4.76</v>
      </c>
    </row>
    <row r="20" spans="1:12" ht="15.6" x14ac:dyDescent="0.3">
      <c r="A20" s="23"/>
      <c r="B20" s="15"/>
      <c r="C20" s="11"/>
      <c r="D20" s="7" t="s">
        <v>32</v>
      </c>
      <c r="E20" s="51" t="s">
        <v>43</v>
      </c>
      <c r="F20" s="50">
        <v>40</v>
      </c>
      <c r="G20" s="66">
        <v>1.8</v>
      </c>
      <c r="H20" s="66">
        <v>0.3</v>
      </c>
      <c r="I20" s="66">
        <v>19.899999999999999</v>
      </c>
      <c r="J20" s="80">
        <f t="shared" si="4"/>
        <v>89.5</v>
      </c>
      <c r="K20" s="54">
        <v>575</v>
      </c>
      <c r="L20" s="41">
        <v>5.5</v>
      </c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5">SUM(G14:G22)</f>
        <v>27.1</v>
      </c>
      <c r="H23" s="19">
        <f t="shared" si="5"/>
        <v>27.7</v>
      </c>
      <c r="I23" s="19">
        <f t="shared" si="5"/>
        <v>116.20000000000002</v>
      </c>
      <c r="J23" s="19">
        <f t="shared" si="5"/>
        <v>822.5</v>
      </c>
      <c r="K23" s="25"/>
      <c r="L23" s="19">
        <f t="shared" ref="L23" si="6">SUM(L14:L22)</f>
        <v>206.36</v>
      </c>
    </row>
    <row r="24" spans="1:12" ht="15" thickBot="1" x14ac:dyDescent="0.3">
      <c r="A24" s="29">
        <f>A6</f>
        <v>1</v>
      </c>
      <c r="B24" s="30">
        <f>B6</f>
        <v>1</v>
      </c>
      <c r="C24" s="123" t="s">
        <v>4</v>
      </c>
      <c r="D24" s="124"/>
      <c r="E24" s="31"/>
      <c r="F24" s="32">
        <f>F13+F23</f>
        <v>1280</v>
      </c>
      <c r="G24" s="32">
        <f t="shared" ref="G24:J24" si="7">G13+G23</f>
        <v>46.400000000000006</v>
      </c>
      <c r="H24" s="32">
        <f t="shared" si="7"/>
        <v>47</v>
      </c>
      <c r="I24" s="32">
        <f t="shared" si="7"/>
        <v>198.40000000000003</v>
      </c>
      <c r="J24" s="32">
        <f t="shared" si="7"/>
        <v>1402.2</v>
      </c>
      <c r="K24" s="32"/>
      <c r="L24" s="32">
        <f t="shared" ref="L24" si="8">L13+L23</f>
        <v>285.42</v>
      </c>
    </row>
    <row r="25" spans="1:12" ht="15.6" x14ac:dyDescent="0.3">
      <c r="A25" s="14">
        <v>1</v>
      </c>
      <c r="B25" s="15">
        <v>2</v>
      </c>
      <c r="C25" s="22" t="s">
        <v>20</v>
      </c>
      <c r="D25" s="5" t="s">
        <v>21</v>
      </c>
      <c r="E25" s="66" t="s">
        <v>91</v>
      </c>
      <c r="F25" s="67">
        <v>210</v>
      </c>
      <c r="G25" s="80">
        <v>6.1</v>
      </c>
      <c r="H25" s="90">
        <v>12.1</v>
      </c>
      <c r="I25" s="90">
        <v>35</v>
      </c>
      <c r="J25" s="80">
        <f>(G25+I25)*4+H25*9</f>
        <v>273.3</v>
      </c>
      <c r="K25" s="64">
        <v>175</v>
      </c>
      <c r="L25" s="39">
        <v>28</v>
      </c>
    </row>
    <row r="26" spans="1:12" ht="15.6" x14ac:dyDescent="0.3">
      <c r="A26" s="14"/>
      <c r="B26" s="15"/>
      <c r="C26" s="11"/>
      <c r="D26" s="6"/>
      <c r="E26" s="66" t="s">
        <v>44</v>
      </c>
      <c r="F26" s="67">
        <v>40</v>
      </c>
      <c r="G26" s="66">
        <v>5.08</v>
      </c>
      <c r="H26" s="66">
        <v>4.5999999999999996</v>
      </c>
      <c r="I26" s="66">
        <v>0.28000000000000003</v>
      </c>
      <c r="J26" s="80">
        <f t="shared" ref="J26:J28" si="9">(G26+I26)*4+H26*9</f>
        <v>62.84</v>
      </c>
      <c r="K26" s="64">
        <v>209</v>
      </c>
      <c r="L26" s="41">
        <v>17.2</v>
      </c>
    </row>
    <row r="27" spans="1:12" ht="15.6" x14ac:dyDescent="0.3">
      <c r="A27" s="14"/>
      <c r="B27" s="15"/>
      <c r="C27" s="11"/>
      <c r="D27" s="7" t="s">
        <v>22</v>
      </c>
      <c r="E27" s="66" t="s">
        <v>45</v>
      </c>
      <c r="F27" s="67">
        <v>200</v>
      </c>
      <c r="G27" s="66">
        <v>3.6</v>
      </c>
      <c r="H27" s="66">
        <v>2.9</v>
      </c>
      <c r="I27" s="66">
        <v>22.2</v>
      </c>
      <c r="J27" s="80">
        <f t="shared" si="9"/>
        <v>129.30000000000001</v>
      </c>
      <c r="K27" s="64">
        <v>289</v>
      </c>
      <c r="L27" s="41">
        <v>19.899999999999999</v>
      </c>
    </row>
    <row r="28" spans="1:12" ht="15.6" x14ac:dyDescent="0.3">
      <c r="A28" s="14"/>
      <c r="B28" s="15"/>
      <c r="C28" s="11"/>
      <c r="D28" s="7" t="s">
        <v>23</v>
      </c>
      <c r="E28" s="66" t="s">
        <v>47</v>
      </c>
      <c r="F28" s="67">
        <v>50</v>
      </c>
      <c r="G28" s="66">
        <v>3.75</v>
      </c>
      <c r="H28" s="66">
        <v>0.5</v>
      </c>
      <c r="I28" s="66">
        <v>24.5</v>
      </c>
      <c r="J28" s="80">
        <f t="shared" si="9"/>
        <v>117.5</v>
      </c>
      <c r="K28" s="64">
        <v>123</v>
      </c>
      <c r="L28" s="41">
        <v>6</v>
      </c>
    </row>
    <row r="29" spans="1:12" ht="15.6" x14ac:dyDescent="0.3">
      <c r="A29" s="14"/>
      <c r="B29" s="15"/>
      <c r="C29" s="11"/>
      <c r="D29" s="7"/>
      <c r="E29" s="51"/>
      <c r="F29" s="65"/>
      <c r="G29" s="66"/>
      <c r="H29" s="66"/>
      <c r="I29" s="66"/>
      <c r="J29" s="80"/>
      <c r="K29" s="64"/>
      <c r="L29" s="41"/>
    </row>
    <row r="30" spans="1:12" ht="15.6" x14ac:dyDescent="0.3">
      <c r="A30" s="14"/>
      <c r="B30" s="15"/>
      <c r="C30" s="11"/>
      <c r="D30" s="6"/>
      <c r="E30" s="51"/>
      <c r="F30" s="65"/>
      <c r="G30" s="63"/>
      <c r="H30" s="51"/>
      <c r="I30" s="51"/>
      <c r="J30" s="51"/>
      <c r="K30" s="64"/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10">SUM(G25:G31)</f>
        <v>18.53</v>
      </c>
      <c r="H32" s="19">
        <f t="shared" ref="H32" si="11">SUM(H25:H31)</f>
        <v>20.099999999999998</v>
      </c>
      <c r="I32" s="19">
        <f t="shared" ref="I32" si="12">SUM(I25:I31)</f>
        <v>81.98</v>
      </c>
      <c r="J32" s="19">
        <f t="shared" ref="J32:L32" si="13">SUM(J25:J31)</f>
        <v>582.94000000000005</v>
      </c>
      <c r="K32" s="25"/>
      <c r="L32" s="19">
        <f t="shared" si="13"/>
        <v>71.099999999999994</v>
      </c>
    </row>
    <row r="33" spans="1:12" ht="15.6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6" t="s">
        <v>48</v>
      </c>
      <c r="F33" s="67">
        <v>60</v>
      </c>
      <c r="G33" s="66">
        <v>0.5</v>
      </c>
      <c r="H33" s="66">
        <v>2.9</v>
      </c>
      <c r="I33" s="66">
        <v>5.0999999999999996</v>
      </c>
      <c r="J33" s="80">
        <f t="shared" ref="J33:J39" si="14">(G33+I33)*4+H33*9</f>
        <v>48.5</v>
      </c>
      <c r="K33" s="68">
        <v>73</v>
      </c>
      <c r="L33" s="41">
        <v>14.8</v>
      </c>
    </row>
    <row r="34" spans="1:12" ht="15.6" x14ac:dyDescent="0.3">
      <c r="A34" s="14"/>
      <c r="B34" s="15"/>
      <c r="C34" s="11"/>
      <c r="D34" s="7" t="s">
        <v>27</v>
      </c>
      <c r="E34" s="66" t="s">
        <v>77</v>
      </c>
      <c r="F34" s="67">
        <v>200</v>
      </c>
      <c r="G34" s="66">
        <v>4.9000000000000004</v>
      </c>
      <c r="H34" s="66">
        <v>8.4</v>
      </c>
      <c r="I34" s="66">
        <v>15.2</v>
      </c>
      <c r="J34" s="80">
        <f t="shared" si="14"/>
        <v>156</v>
      </c>
      <c r="K34" s="68">
        <v>156</v>
      </c>
      <c r="L34" s="41">
        <v>54.6</v>
      </c>
    </row>
    <row r="35" spans="1:12" ht="15.6" x14ac:dyDescent="0.3">
      <c r="A35" s="14"/>
      <c r="B35" s="15"/>
      <c r="C35" s="11"/>
      <c r="D35" s="7" t="s">
        <v>28</v>
      </c>
      <c r="E35" s="66" t="s">
        <v>82</v>
      </c>
      <c r="F35" s="67">
        <v>100</v>
      </c>
      <c r="G35" s="66">
        <v>12.6</v>
      </c>
      <c r="H35" s="66">
        <v>11</v>
      </c>
      <c r="I35" s="66">
        <v>3.8</v>
      </c>
      <c r="J35" s="66">
        <f t="shared" si="14"/>
        <v>164.6</v>
      </c>
      <c r="K35" s="68">
        <v>261</v>
      </c>
      <c r="L35" s="41">
        <v>44</v>
      </c>
    </row>
    <row r="36" spans="1:12" ht="15.6" x14ac:dyDescent="0.3">
      <c r="A36" s="14"/>
      <c r="B36" s="15"/>
      <c r="C36" s="11"/>
      <c r="D36" s="7" t="s">
        <v>29</v>
      </c>
      <c r="E36" s="66" t="s">
        <v>78</v>
      </c>
      <c r="F36" s="67">
        <v>150</v>
      </c>
      <c r="G36" s="66">
        <v>5</v>
      </c>
      <c r="H36" s="66">
        <v>7.5</v>
      </c>
      <c r="I36" s="66">
        <v>27</v>
      </c>
      <c r="J36" s="80">
        <f t="shared" si="14"/>
        <v>195.5</v>
      </c>
      <c r="K36" s="68">
        <v>256</v>
      </c>
      <c r="L36" s="41">
        <v>17.2</v>
      </c>
    </row>
    <row r="37" spans="1:12" ht="15.6" x14ac:dyDescent="0.3">
      <c r="A37" s="14"/>
      <c r="B37" s="15"/>
      <c r="C37" s="11"/>
      <c r="D37" s="7" t="s">
        <v>30</v>
      </c>
      <c r="E37" s="66" t="s">
        <v>49</v>
      </c>
      <c r="F37" s="67">
        <v>200</v>
      </c>
      <c r="G37" s="66">
        <v>1</v>
      </c>
      <c r="H37" s="66">
        <v>0</v>
      </c>
      <c r="I37" s="66">
        <v>28.3</v>
      </c>
      <c r="J37" s="80">
        <f t="shared" si="14"/>
        <v>117.2</v>
      </c>
      <c r="K37" s="68">
        <v>494</v>
      </c>
      <c r="L37" s="41">
        <v>10</v>
      </c>
    </row>
    <row r="38" spans="1:12" ht="15.6" x14ac:dyDescent="0.3">
      <c r="A38" s="14"/>
      <c r="B38" s="15"/>
      <c r="C38" s="11"/>
      <c r="D38" s="7" t="s">
        <v>31</v>
      </c>
      <c r="E38" s="66" t="s">
        <v>47</v>
      </c>
      <c r="F38" s="67">
        <v>40</v>
      </c>
      <c r="G38" s="66">
        <v>3</v>
      </c>
      <c r="H38" s="66">
        <v>0.4</v>
      </c>
      <c r="I38" s="66">
        <v>19.600000000000001</v>
      </c>
      <c r="J38" s="80">
        <f t="shared" si="14"/>
        <v>94</v>
      </c>
      <c r="K38" s="68">
        <v>123</v>
      </c>
      <c r="L38" s="41">
        <v>4.76</v>
      </c>
    </row>
    <row r="39" spans="1:12" ht="15.6" x14ac:dyDescent="0.3">
      <c r="A39" s="14"/>
      <c r="B39" s="15"/>
      <c r="C39" s="11"/>
      <c r="D39" s="7" t="s">
        <v>32</v>
      </c>
      <c r="E39" s="66" t="s">
        <v>43</v>
      </c>
      <c r="F39" s="67">
        <v>40</v>
      </c>
      <c r="G39" s="66">
        <v>1.8</v>
      </c>
      <c r="H39" s="66">
        <v>0.3</v>
      </c>
      <c r="I39" s="66">
        <v>19.899999999999999</v>
      </c>
      <c r="J39" s="80">
        <f t="shared" si="14"/>
        <v>89.5</v>
      </c>
      <c r="K39" s="68">
        <v>575</v>
      </c>
      <c r="L39" s="41">
        <v>5.5</v>
      </c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5">SUM(G33:G41)</f>
        <v>28.8</v>
      </c>
      <c r="H42" s="19">
        <f t="shared" ref="H42" si="16">SUM(H33:H41)</f>
        <v>30.5</v>
      </c>
      <c r="I42" s="19">
        <f t="shared" ref="I42" si="17">SUM(I33:I41)</f>
        <v>118.9</v>
      </c>
      <c r="J42" s="19">
        <f t="shared" ref="J42:L42" si="18">SUM(J33:J41)</f>
        <v>865.30000000000007</v>
      </c>
      <c r="K42" s="25"/>
      <c r="L42" s="19">
        <f t="shared" si="18"/>
        <v>150.85999999999999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123" t="s">
        <v>4</v>
      </c>
      <c r="D43" s="124"/>
      <c r="E43" s="31"/>
      <c r="F43" s="32">
        <f>F32+F42</f>
        <v>1290</v>
      </c>
      <c r="G43" s="32">
        <f t="shared" ref="G43" si="19">G32+G42</f>
        <v>47.33</v>
      </c>
      <c r="H43" s="32">
        <f t="shared" ref="H43" si="20">H32+H42</f>
        <v>50.599999999999994</v>
      </c>
      <c r="I43" s="32">
        <f t="shared" ref="I43" si="21">I32+I42</f>
        <v>200.88</v>
      </c>
      <c r="J43" s="32">
        <f t="shared" ref="J43:L43" si="22">J32+J42</f>
        <v>1448.2400000000002</v>
      </c>
      <c r="K43" s="32"/>
      <c r="L43" s="32">
        <f t="shared" si="22"/>
        <v>221.95999999999998</v>
      </c>
    </row>
    <row r="44" spans="1:12" ht="15.6" x14ac:dyDescent="0.3">
      <c r="A44" s="20">
        <v>1</v>
      </c>
      <c r="B44" s="21">
        <v>3</v>
      </c>
      <c r="C44" s="22" t="s">
        <v>20</v>
      </c>
      <c r="D44" s="5" t="s">
        <v>21</v>
      </c>
      <c r="E44" s="66" t="s">
        <v>65</v>
      </c>
      <c r="F44" s="67">
        <v>180</v>
      </c>
      <c r="G44" s="66">
        <v>15.6</v>
      </c>
      <c r="H44" s="66">
        <v>19</v>
      </c>
      <c r="I44" s="66">
        <v>38.5</v>
      </c>
      <c r="J44" s="66">
        <v>387.4</v>
      </c>
      <c r="K44" s="68">
        <v>223</v>
      </c>
      <c r="L44" s="117">
        <v>130</v>
      </c>
    </row>
    <row r="45" spans="1:12" ht="15.6" x14ac:dyDescent="0.3">
      <c r="A45" s="23"/>
      <c r="B45" s="15"/>
      <c r="C45" s="11"/>
      <c r="D45" s="6"/>
      <c r="E45" s="66"/>
      <c r="F45" s="67"/>
      <c r="G45" s="69"/>
      <c r="H45" s="69"/>
      <c r="I45" s="69"/>
      <c r="J45" s="69"/>
      <c r="K45" s="68"/>
      <c r="L45" s="41"/>
    </row>
    <row r="46" spans="1:12" ht="15.6" x14ac:dyDescent="0.3">
      <c r="A46" s="23"/>
      <c r="B46" s="15"/>
      <c r="C46" s="11"/>
      <c r="D46" s="7" t="s">
        <v>22</v>
      </c>
      <c r="E46" s="66" t="s">
        <v>50</v>
      </c>
      <c r="F46" s="67">
        <v>200</v>
      </c>
      <c r="G46" s="99">
        <v>0.1</v>
      </c>
      <c r="H46" s="99">
        <v>0</v>
      </c>
      <c r="I46" s="99">
        <v>15</v>
      </c>
      <c r="J46" s="66">
        <f t="shared" ref="J46:J48" si="23">(G46+I46)*4+H46*9</f>
        <v>60.4</v>
      </c>
      <c r="K46" s="68">
        <v>457</v>
      </c>
      <c r="L46" s="41">
        <v>1.7</v>
      </c>
    </row>
    <row r="47" spans="1:12" ht="15.6" x14ac:dyDescent="0.3">
      <c r="A47" s="23"/>
      <c r="B47" s="15"/>
      <c r="C47" s="11"/>
      <c r="D47" s="7" t="s">
        <v>23</v>
      </c>
      <c r="E47" s="66" t="s">
        <v>42</v>
      </c>
      <c r="F47" s="67">
        <v>40</v>
      </c>
      <c r="G47" s="66">
        <v>3</v>
      </c>
      <c r="H47" s="66">
        <v>0.4</v>
      </c>
      <c r="I47" s="66">
        <v>19.600000000000001</v>
      </c>
      <c r="J47" s="66">
        <f t="shared" si="23"/>
        <v>94</v>
      </c>
      <c r="K47" s="68">
        <v>123</v>
      </c>
      <c r="L47" s="41">
        <v>4.76</v>
      </c>
    </row>
    <row r="48" spans="1:12" ht="15.6" x14ac:dyDescent="0.3">
      <c r="A48" s="23"/>
      <c r="B48" s="15"/>
      <c r="C48" s="11"/>
      <c r="D48" s="7" t="s">
        <v>24</v>
      </c>
      <c r="E48" s="66" t="s">
        <v>95</v>
      </c>
      <c r="F48" s="67">
        <v>100</v>
      </c>
      <c r="G48" s="69">
        <v>0.6</v>
      </c>
      <c r="H48" s="69">
        <v>0.6</v>
      </c>
      <c r="I48" s="69">
        <v>14.7</v>
      </c>
      <c r="J48" s="66">
        <f t="shared" si="23"/>
        <v>66.599999999999994</v>
      </c>
      <c r="K48" s="68" t="s">
        <v>96</v>
      </c>
      <c r="L48" s="41">
        <v>31.3</v>
      </c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24">SUM(G44:G50)</f>
        <v>19.3</v>
      </c>
      <c r="H51" s="19">
        <f t="shared" ref="H51" si="25">SUM(H44:H50)</f>
        <v>20</v>
      </c>
      <c r="I51" s="19">
        <f t="shared" ref="I51" si="26">SUM(I44:I50)</f>
        <v>87.8</v>
      </c>
      <c r="J51" s="19">
        <f t="shared" ref="J51:L51" si="27">SUM(J44:J50)</f>
        <v>608.4</v>
      </c>
      <c r="K51" s="25"/>
      <c r="L51" s="19">
        <f t="shared" si="27"/>
        <v>167.76</v>
      </c>
    </row>
    <row r="52" spans="1:12" ht="15.6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01" t="s">
        <v>60</v>
      </c>
      <c r="F52" s="67">
        <v>100</v>
      </c>
      <c r="G52" s="66">
        <v>1.62</v>
      </c>
      <c r="H52" s="66">
        <v>3</v>
      </c>
      <c r="I52" s="66">
        <v>8.6</v>
      </c>
      <c r="J52" s="66">
        <f t="shared" ref="J52" si="28">(G52+I52)*4+H52*9</f>
        <v>67.88</v>
      </c>
      <c r="K52" s="68">
        <v>67</v>
      </c>
      <c r="L52" s="41">
        <v>24.3</v>
      </c>
    </row>
    <row r="53" spans="1:12" ht="15.6" x14ac:dyDescent="0.3">
      <c r="A53" s="23"/>
      <c r="B53" s="15"/>
      <c r="C53" s="11"/>
      <c r="D53" s="7" t="s">
        <v>27</v>
      </c>
      <c r="E53" s="70" t="s">
        <v>51</v>
      </c>
      <c r="F53" s="67">
        <v>200</v>
      </c>
      <c r="G53" s="66">
        <v>1.3</v>
      </c>
      <c r="H53" s="66">
        <v>6.3</v>
      </c>
      <c r="I53" s="66">
        <v>20.3</v>
      </c>
      <c r="J53" s="66">
        <f t="shared" ref="J53:J54" si="29">(G53+I53)*4+H53*9</f>
        <v>143.1</v>
      </c>
      <c r="K53" s="68">
        <v>88</v>
      </c>
      <c r="L53" s="41">
        <v>28</v>
      </c>
    </row>
    <row r="54" spans="1:12" ht="15.6" x14ac:dyDescent="0.3">
      <c r="A54" s="23"/>
      <c r="B54" s="15"/>
      <c r="C54" s="11"/>
      <c r="D54" s="7" t="s">
        <v>28</v>
      </c>
      <c r="E54" s="66" t="s">
        <v>52</v>
      </c>
      <c r="F54" s="67">
        <v>200</v>
      </c>
      <c r="G54" s="71">
        <v>20</v>
      </c>
      <c r="H54" s="71">
        <v>19.399999999999999</v>
      </c>
      <c r="I54" s="71">
        <v>25.1</v>
      </c>
      <c r="J54" s="66">
        <f t="shared" si="29"/>
        <v>355</v>
      </c>
      <c r="K54" s="68">
        <v>244</v>
      </c>
      <c r="L54" s="41">
        <v>145</v>
      </c>
    </row>
    <row r="55" spans="1:12" ht="15.6" x14ac:dyDescent="0.3">
      <c r="A55" s="23"/>
      <c r="B55" s="15"/>
      <c r="C55" s="11"/>
      <c r="D55" s="7" t="s">
        <v>29</v>
      </c>
      <c r="E55" s="66"/>
      <c r="F55" s="67"/>
      <c r="G55" s="66"/>
      <c r="H55" s="66"/>
      <c r="I55" s="66"/>
      <c r="J55" s="66"/>
      <c r="K55" s="68"/>
      <c r="L55" s="41"/>
    </row>
    <row r="56" spans="1:12" ht="15.6" x14ac:dyDescent="0.3">
      <c r="A56" s="23"/>
      <c r="B56" s="15"/>
      <c r="C56" s="11"/>
      <c r="D56" s="7" t="s">
        <v>30</v>
      </c>
      <c r="E56" s="66" t="s">
        <v>53</v>
      </c>
      <c r="F56" s="67">
        <v>200</v>
      </c>
      <c r="G56" s="66">
        <v>0.16</v>
      </c>
      <c r="H56" s="66">
        <v>0.16</v>
      </c>
      <c r="I56" s="66">
        <v>27.9</v>
      </c>
      <c r="J56" s="66">
        <f t="shared" ref="J56:J58" si="30">(G56+I56)*4+H56*9</f>
        <v>113.67999999999999</v>
      </c>
      <c r="K56" s="68">
        <v>486</v>
      </c>
      <c r="L56" s="41">
        <v>8</v>
      </c>
    </row>
    <row r="57" spans="1:12" ht="15.6" x14ac:dyDescent="0.3">
      <c r="A57" s="23"/>
      <c r="B57" s="15"/>
      <c r="C57" s="11"/>
      <c r="D57" s="7" t="s">
        <v>31</v>
      </c>
      <c r="E57" s="66" t="s">
        <v>42</v>
      </c>
      <c r="F57" s="67">
        <v>40</v>
      </c>
      <c r="G57" s="66">
        <v>3</v>
      </c>
      <c r="H57" s="66">
        <v>0.4</v>
      </c>
      <c r="I57" s="66">
        <v>19.600000000000001</v>
      </c>
      <c r="J57" s="66">
        <f t="shared" si="30"/>
        <v>94</v>
      </c>
      <c r="K57" s="68">
        <v>123</v>
      </c>
      <c r="L57" s="41">
        <v>4.76</v>
      </c>
    </row>
    <row r="58" spans="1:12" ht="15.6" x14ac:dyDescent="0.3">
      <c r="A58" s="23"/>
      <c r="B58" s="15"/>
      <c r="C58" s="11"/>
      <c r="D58" s="7" t="s">
        <v>32</v>
      </c>
      <c r="E58" s="66" t="s">
        <v>43</v>
      </c>
      <c r="F58" s="67">
        <v>40</v>
      </c>
      <c r="G58" s="66">
        <v>1.8</v>
      </c>
      <c r="H58" s="66">
        <v>0.3</v>
      </c>
      <c r="I58" s="66">
        <v>19.899999999999999</v>
      </c>
      <c r="J58" s="66">
        <f t="shared" si="30"/>
        <v>89.5</v>
      </c>
      <c r="K58" s="68">
        <v>575</v>
      </c>
      <c r="L58" s="41">
        <v>5.5</v>
      </c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31">SUM(G52:G60)</f>
        <v>27.880000000000003</v>
      </c>
      <c r="H61" s="19">
        <f t="shared" ref="H61" si="32">SUM(H52:H60)</f>
        <v>29.56</v>
      </c>
      <c r="I61" s="19">
        <f t="shared" ref="I61" si="33">SUM(I52:I60)</f>
        <v>121.4</v>
      </c>
      <c r="J61" s="19">
        <f t="shared" ref="J61:L61" si="34">SUM(J52:J60)</f>
        <v>863.16</v>
      </c>
      <c r="K61" s="25"/>
      <c r="L61" s="19">
        <f t="shared" si="34"/>
        <v>215.56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123" t="s">
        <v>4</v>
      </c>
      <c r="D62" s="124"/>
      <c r="E62" s="31"/>
      <c r="F62" s="32">
        <f>F51+F61</f>
        <v>1300</v>
      </c>
      <c r="G62" s="32">
        <f t="shared" ref="G62" si="35">G51+G61</f>
        <v>47.180000000000007</v>
      </c>
      <c r="H62" s="32">
        <f t="shared" ref="H62" si="36">H51+H61</f>
        <v>49.56</v>
      </c>
      <c r="I62" s="32">
        <f t="shared" ref="I62" si="37">I51+I61</f>
        <v>209.2</v>
      </c>
      <c r="J62" s="32">
        <f t="shared" ref="J62:L62" si="38">J51+J61</f>
        <v>1471.56</v>
      </c>
      <c r="K62" s="32"/>
      <c r="L62" s="32">
        <f t="shared" si="38"/>
        <v>383.32</v>
      </c>
    </row>
    <row r="63" spans="1:12" ht="15.6" x14ac:dyDescent="0.3">
      <c r="A63" s="20">
        <v>1</v>
      </c>
      <c r="B63" s="21">
        <v>4</v>
      </c>
      <c r="C63" s="22" t="s">
        <v>20</v>
      </c>
      <c r="D63" s="5" t="s">
        <v>21</v>
      </c>
      <c r="E63" s="66" t="s">
        <v>76</v>
      </c>
      <c r="F63" s="67">
        <v>200</v>
      </c>
      <c r="G63" s="72">
        <v>13.1</v>
      </c>
      <c r="H63" s="66">
        <v>16.899999999999999</v>
      </c>
      <c r="I63" s="66">
        <v>41.2</v>
      </c>
      <c r="J63" s="72">
        <f>(G63+I63)*4+H63*9</f>
        <v>369.3</v>
      </c>
      <c r="K63" s="68">
        <v>214</v>
      </c>
      <c r="L63" s="39">
        <v>94</v>
      </c>
    </row>
    <row r="64" spans="1:12" ht="15.6" x14ac:dyDescent="0.3">
      <c r="A64" s="23"/>
      <c r="B64" s="15"/>
      <c r="C64" s="11"/>
      <c r="D64" s="6"/>
      <c r="E64" s="66" t="s">
        <v>54</v>
      </c>
      <c r="F64" s="73">
        <v>100</v>
      </c>
      <c r="G64" s="66">
        <v>3</v>
      </c>
      <c r="H64" s="66">
        <v>2.5</v>
      </c>
      <c r="I64" s="66">
        <v>4.2</v>
      </c>
      <c r="J64" s="72">
        <f t="shared" ref="J64:J65" si="39">(G64+I64)*4+H64*9</f>
        <v>51.3</v>
      </c>
      <c r="K64" s="68">
        <v>386</v>
      </c>
      <c r="L64" s="41">
        <v>16</v>
      </c>
    </row>
    <row r="65" spans="1:12" ht="15.6" x14ac:dyDescent="0.3">
      <c r="A65" s="23"/>
      <c r="B65" s="15"/>
      <c r="C65" s="11"/>
      <c r="D65" s="7" t="s">
        <v>22</v>
      </c>
      <c r="E65" s="66" t="s">
        <v>86</v>
      </c>
      <c r="F65" s="67">
        <v>200</v>
      </c>
      <c r="G65" s="76"/>
      <c r="H65" s="77"/>
      <c r="I65" s="77">
        <v>18.7</v>
      </c>
      <c r="J65" s="72">
        <f t="shared" si="39"/>
        <v>74.8</v>
      </c>
      <c r="K65" s="68">
        <v>508</v>
      </c>
      <c r="L65" s="41">
        <v>13</v>
      </c>
    </row>
    <row r="66" spans="1:12" ht="15.6" x14ac:dyDescent="0.3">
      <c r="A66" s="23"/>
      <c r="B66" s="15"/>
      <c r="C66" s="11"/>
      <c r="D66" s="7" t="s">
        <v>23</v>
      </c>
      <c r="E66" s="66" t="s">
        <v>47</v>
      </c>
      <c r="F66" s="67">
        <v>40</v>
      </c>
      <c r="G66" s="66">
        <v>3</v>
      </c>
      <c r="H66" s="66">
        <v>0.4</v>
      </c>
      <c r="I66" s="66">
        <v>19.600000000000001</v>
      </c>
      <c r="J66" s="66">
        <v>94</v>
      </c>
      <c r="K66" s="68">
        <v>123</v>
      </c>
      <c r="L66" s="41">
        <v>4.76</v>
      </c>
    </row>
    <row r="67" spans="1:12" ht="15.6" x14ac:dyDescent="0.3">
      <c r="A67" s="23"/>
      <c r="B67" s="15"/>
      <c r="C67" s="11"/>
      <c r="D67" s="7" t="s">
        <v>24</v>
      </c>
      <c r="E67" s="66"/>
      <c r="F67" s="67"/>
      <c r="G67" s="66"/>
      <c r="H67" s="66"/>
      <c r="I67" s="66"/>
      <c r="J67" s="66"/>
      <c r="K67" s="68"/>
      <c r="L67" s="41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40">SUM(G63:G69)</f>
        <v>19.100000000000001</v>
      </c>
      <c r="H70" s="19">
        <f t="shared" ref="H70" si="41">SUM(H63:H69)</f>
        <v>19.799999999999997</v>
      </c>
      <c r="I70" s="19">
        <f t="shared" ref="I70" si="42">SUM(I63:I69)</f>
        <v>83.700000000000017</v>
      </c>
      <c r="J70" s="19">
        <f t="shared" ref="J70:L70" si="43">SUM(J63:J69)</f>
        <v>589.40000000000009</v>
      </c>
      <c r="K70" s="25"/>
      <c r="L70" s="19">
        <f t="shared" si="43"/>
        <v>127.76</v>
      </c>
    </row>
    <row r="71" spans="1:12" ht="15.6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02" t="s">
        <v>101</v>
      </c>
      <c r="F71" s="103">
        <v>60</v>
      </c>
      <c r="G71" s="102">
        <v>0.48</v>
      </c>
      <c r="H71" s="105">
        <v>0.12</v>
      </c>
      <c r="I71" s="102">
        <v>1.92</v>
      </c>
      <c r="J71" s="105">
        <f>G71+I71*4+H71*9</f>
        <v>9.24</v>
      </c>
      <c r="K71" s="104">
        <v>70</v>
      </c>
      <c r="L71" s="41">
        <v>30</v>
      </c>
    </row>
    <row r="72" spans="1:12" ht="15.6" x14ac:dyDescent="0.3">
      <c r="A72" s="23"/>
      <c r="B72" s="15"/>
      <c r="C72" s="11"/>
      <c r="D72" s="7" t="s">
        <v>27</v>
      </c>
      <c r="E72" s="70" t="s">
        <v>113</v>
      </c>
      <c r="F72" s="67">
        <v>200</v>
      </c>
      <c r="G72" s="66">
        <v>1.7</v>
      </c>
      <c r="H72" s="66">
        <v>2.2000000000000002</v>
      </c>
      <c r="I72" s="66">
        <v>15.5</v>
      </c>
      <c r="J72" s="72">
        <f t="shared" ref="J72:J77" si="44">(G72+I72)*4+H72*9</f>
        <v>88.6</v>
      </c>
      <c r="K72" s="68">
        <v>159</v>
      </c>
      <c r="L72" s="41">
        <v>35</v>
      </c>
    </row>
    <row r="73" spans="1:12" ht="15.6" x14ac:dyDescent="0.3">
      <c r="A73" s="23"/>
      <c r="B73" s="15"/>
      <c r="C73" s="11"/>
      <c r="D73" s="7" t="s">
        <v>28</v>
      </c>
      <c r="E73" s="72" t="s">
        <v>67</v>
      </c>
      <c r="F73" s="75">
        <v>90</v>
      </c>
      <c r="G73" s="66">
        <v>14</v>
      </c>
      <c r="H73" s="66">
        <v>12</v>
      </c>
      <c r="I73" s="66">
        <v>1.47</v>
      </c>
      <c r="J73" s="72">
        <f t="shared" si="44"/>
        <v>169.88</v>
      </c>
      <c r="K73" s="79">
        <v>288</v>
      </c>
      <c r="L73" s="41">
        <v>55</v>
      </c>
    </row>
    <row r="74" spans="1:12" ht="15.6" x14ac:dyDescent="0.3">
      <c r="A74" s="23"/>
      <c r="B74" s="15"/>
      <c r="C74" s="11"/>
      <c r="D74" s="7" t="s">
        <v>29</v>
      </c>
      <c r="E74" s="66" t="s">
        <v>97</v>
      </c>
      <c r="F74" s="67">
        <v>200</v>
      </c>
      <c r="G74" s="66">
        <v>4</v>
      </c>
      <c r="H74" s="66">
        <v>7.2</v>
      </c>
      <c r="I74" s="66">
        <v>21.2</v>
      </c>
      <c r="J74" s="72">
        <f t="shared" si="44"/>
        <v>165.6</v>
      </c>
      <c r="K74" s="68">
        <v>139</v>
      </c>
      <c r="L74" s="41">
        <v>18</v>
      </c>
    </row>
    <row r="75" spans="1:12" ht="15.6" x14ac:dyDescent="0.3">
      <c r="A75" s="23"/>
      <c r="B75" s="15"/>
      <c r="C75" s="11"/>
      <c r="D75" s="7" t="s">
        <v>30</v>
      </c>
      <c r="E75" s="66" t="s">
        <v>55</v>
      </c>
      <c r="F75" s="67">
        <v>200</v>
      </c>
      <c r="G75" s="66">
        <v>0.2</v>
      </c>
      <c r="H75" s="66">
        <v>0.05</v>
      </c>
      <c r="I75" s="66">
        <v>15.2</v>
      </c>
      <c r="J75" s="72">
        <f t="shared" si="44"/>
        <v>62.05</v>
      </c>
      <c r="K75" s="68">
        <v>459</v>
      </c>
      <c r="L75" s="41">
        <v>4.0999999999999996</v>
      </c>
    </row>
    <row r="76" spans="1:12" ht="15.6" x14ac:dyDescent="0.3">
      <c r="A76" s="23"/>
      <c r="B76" s="15"/>
      <c r="C76" s="11"/>
      <c r="D76" s="7" t="s">
        <v>31</v>
      </c>
      <c r="E76" s="66" t="s">
        <v>47</v>
      </c>
      <c r="F76" s="67">
        <v>60</v>
      </c>
      <c r="G76" s="66">
        <v>4.5</v>
      </c>
      <c r="H76" s="66">
        <v>0.6</v>
      </c>
      <c r="I76" s="66">
        <v>29.4</v>
      </c>
      <c r="J76" s="72">
        <f t="shared" si="44"/>
        <v>141</v>
      </c>
      <c r="K76" s="68">
        <v>123</v>
      </c>
      <c r="L76" s="41">
        <v>7</v>
      </c>
    </row>
    <row r="77" spans="1:12" ht="15.6" x14ac:dyDescent="0.3">
      <c r="A77" s="23"/>
      <c r="B77" s="15"/>
      <c r="C77" s="11"/>
      <c r="D77" s="7" t="s">
        <v>32</v>
      </c>
      <c r="E77" s="66" t="s">
        <v>43</v>
      </c>
      <c r="F77" s="67">
        <v>60</v>
      </c>
      <c r="G77" s="66">
        <v>2.7</v>
      </c>
      <c r="H77" s="66">
        <v>0.45</v>
      </c>
      <c r="I77" s="66">
        <v>29.8</v>
      </c>
      <c r="J77" s="72">
        <f t="shared" si="44"/>
        <v>134.05000000000001</v>
      </c>
      <c r="K77" s="68">
        <v>575</v>
      </c>
      <c r="L77" s="41">
        <v>8.1999999999999993</v>
      </c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45">SUM(G71:G79)</f>
        <v>27.58</v>
      </c>
      <c r="H80" s="19">
        <f t="shared" ref="H80" si="46">SUM(H71:H79)</f>
        <v>22.62</v>
      </c>
      <c r="I80" s="19">
        <f t="shared" ref="I80" si="47">SUM(I71:I79)</f>
        <v>114.49</v>
      </c>
      <c r="J80" s="19">
        <f t="shared" ref="J80:L80" si="48">SUM(J71:J79)</f>
        <v>770.41999999999985</v>
      </c>
      <c r="K80" s="25"/>
      <c r="L80" s="19">
        <f t="shared" si="48"/>
        <v>157.29999999999998</v>
      </c>
    </row>
    <row r="81" spans="1:20" ht="15.75" customHeight="1" thickBot="1" x14ac:dyDescent="0.3">
      <c r="A81" s="29">
        <f>A63</f>
        <v>1</v>
      </c>
      <c r="B81" s="30">
        <f>B63</f>
        <v>4</v>
      </c>
      <c r="C81" s="123" t="s">
        <v>4</v>
      </c>
      <c r="D81" s="124"/>
      <c r="E81" s="31"/>
      <c r="F81" s="32">
        <f>F70+F80</f>
        <v>1410</v>
      </c>
      <c r="G81" s="32">
        <f t="shared" ref="G81" si="49">G70+G80</f>
        <v>46.68</v>
      </c>
      <c r="H81" s="32">
        <f t="shared" ref="H81" si="50">H70+H80</f>
        <v>42.42</v>
      </c>
      <c r="I81" s="32">
        <f t="shared" ref="I81" si="51">I70+I80</f>
        <v>198.19</v>
      </c>
      <c r="J81" s="32">
        <f t="shared" ref="J81:L81" si="52">J70+J80</f>
        <v>1359.82</v>
      </c>
      <c r="K81" s="32"/>
      <c r="L81" s="32">
        <f t="shared" si="52"/>
        <v>285.06</v>
      </c>
    </row>
    <row r="82" spans="1:20" ht="15.6" x14ac:dyDescent="0.3">
      <c r="A82" s="20">
        <v>1</v>
      </c>
      <c r="B82" s="21">
        <v>5</v>
      </c>
      <c r="C82" s="22" t="s">
        <v>20</v>
      </c>
      <c r="D82" s="5" t="s">
        <v>21</v>
      </c>
      <c r="E82" s="83" t="s">
        <v>59</v>
      </c>
      <c r="F82" s="73">
        <v>210</v>
      </c>
      <c r="G82" s="66">
        <v>8.4</v>
      </c>
      <c r="H82" s="66">
        <v>7</v>
      </c>
      <c r="I82" s="66">
        <v>47.9</v>
      </c>
      <c r="J82" s="66">
        <f>(G82+I82)*4+H82*9</f>
        <v>288.2</v>
      </c>
      <c r="K82" s="68">
        <v>182</v>
      </c>
      <c r="L82" s="39">
        <v>29</v>
      </c>
      <c r="M82" s="91"/>
      <c r="N82" s="92"/>
      <c r="O82" s="91"/>
      <c r="P82" s="91"/>
      <c r="Q82" s="91"/>
      <c r="R82" s="91"/>
      <c r="S82" s="93"/>
      <c r="T82" s="94"/>
    </row>
    <row r="83" spans="1:20" ht="15.6" x14ac:dyDescent="0.3">
      <c r="A83" s="23"/>
      <c r="B83" s="15"/>
      <c r="C83" s="11"/>
      <c r="D83" s="6"/>
      <c r="E83" s="66" t="s">
        <v>54</v>
      </c>
      <c r="F83" s="73">
        <v>100</v>
      </c>
      <c r="G83" s="66">
        <v>3</v>
      </c>
      <c r="H83" s="66">
        <v>2.5</v>
      </c>
      <c r="I83" s="66">
        <v>4.2</v>
      </c>
      <c r="J83" s="72">
        <f t="shared" ref="J83:J85" si="53">(G83+I83)*4+H83*9</f>
        <v>51.3</v>
      </c>
      <c r="K83" s="68">
        <v>386</v>
      </c>
      <c r="L83" s="41">
        <v>18</v>
      </c>
      <c r="M83" s="91"/>
      <c r="N83" s="92"/>
      <c r="O83" s="91"/>
      <c r="P83" s="91"/>
      <c r="Q83" s="91"/>
      <c r="R83" s="91"/>
      <c r="S83" s="93"/>
      <c r="T83" s="94"/>
    </row>
    <row r="84" spans="1:20" ht="15.6" x14ac:dyDescent="0.3">
      <c r="A84" s="23"/>
      <c r="B84" s="15"/>
      <c r="C84" s="11"/>
      <c r="D84" s="7" t="s">
        <v>22</v>
      </c>
      <c r="E84" s="66" t="s">
        <v>98</v>
      </c>
      <c r="F84" s="67">
        <v>200</v>
      </c>
      <c r="G84" s="76">
        <v>3.2</v>
      </c>
      <c r="H84" s="77">
        <v>2.7</v>
      </c>
      <c r="I84" s="77">
        <v>15.6</v>
      </c>
      <c r="J84" s="90">
        <f t="shared" si="53"/>
        <v>99.5</v>
      </c>
      <c r="K84" s="68">
        <v>459</v>
      </c>
      <c r="L84" s="41">
        <v>17.5</v>
      </c>
      <c r="M84" s="91"/>
      <c r="N84" s="92"/>
      <c r="O84" s="91"/>
      <c r="P84" s="91"/>
      <c r="Q84" s="91"/>
      <c r="R84" s="91"/>
      <c r="S84" s="93"/>
      <c r="T84" s="94"/>
    </row>
    <row r="85" spans="1:20" ht="15.6" x14ac:dyDescent="0.3">
      <c r="A85" s="23"/>
      <c r="B85" s="15"/>
      <c r="C85" s="11"/>
      <c r="D85" s="7" t="s">
        <v>23</v>
      </c>
      <c r="E85" s="69" t="s">
        <v>46</v>
      </c>
      <c r="F85" s="73">
        <v>40</v>
      </c>
      <c r="G85" s="80">
        <v>2.4</v>
      </c>
      <c r="H85" s="66">
        <v>7.5</v>
      </c>
      <c r="I85" s="66">
        <v>14.6</v>
      </c>
      <c r="J85" s="66">
        <f t="shared" si="53"/>
        <v>135.5</v>
      </c>
      <c r="K85" s="68">
        <v>2</v>
      </c>
      <c r="L85" s="41">
        <v>19.2</v>
      </c>
      <c r="M85" s="91"/>
      <c r="N85" s="92"/>
      <c r="O85" s="91"/>
      <c r="P85" s="91"/>
      <c r="Q85" s="91"/>
      <c r="R85" s="95"/>
      <c r="S85" s="93"/>
      <c r="T85" s="94"/>
    </row>
    <row r="86" spans="1:20" ht="15.6" x14ac:dyDescent="0.3">
      <c r="A86" s="23"/>
      <c r="B86" s="15"/>
      <c r="C86" s="11"/>
      <c r="D86" s="7"/>
      <c r="E86" s="66"/>
      <c r="F86" s="81"/>
      <c r="G86" s="66"/>
      <c r="H86" s="66"/>
      <c r="I86" s="66"/>
      <c r="J86" s="66"/>
      <c r="K86" s="82"/>
      <c r="L86" s="41"/>
      <c r="M86" s="91"/>
      <c r="N86" s="96"/>
      <c r="O86" s="91"/>
      <c r="P86" s="91"/>
      <c r="Q86" s="91"/>
      <c r="R86" s="91"/>
      <c r="S86" s="93"/>
      <c r="T86" s="94"/>
    </row>
    <row r="87" spans="1:20" ht="15.6" x14ac:dyDescent="0.3">
      <c r="A87" s="23"/>
      <c r="B87" s="15"/>
      <c r="C87" s="11"/>
      <c r="D87" s="6"/>
      <c r="E87" s="66"/>
      <c r="F87" s="81"/>
      <c r="G87" s="66"/>
      <c r="H87" s="66"/>
      <c r="I87" s="66"/>
      <c r="J87" s="66"/>
      <c r="K87" s="82"/>
      <c r="L87" s="41"/>
    </row>
    <row r="88" spans="1:20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20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54">SUM(G82:G88)</f>
        <v>17</v>
      </c>
      <c r="H89" s="19">
        <f t="shared" ref="H89" si="55">SUM(H82:H88)</f>
        <v>19.7</v>
      </c>
      <c r="I89" s="19">
        <f t="shared" ref="I89" si="56">SUM(I82:I88)</f>
        <v>82.3</v>
      </c>
      <c r="J89" s="19">
        <f t="shared" ref="J89:L89" si="57">SUM(J82:J88)</f>
        <v>574.5</v>
      </c>
      <c r="K89" s="25"/>
      <c r="L89" s="19">
        <f t="shared" si="57"/>
        <v>83.7</v>
      </c>
    </row>
    <row r="90" spans="1:20" ht="15.6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00" t="s">
        <v>93</v>
      </c>
      <c r="F90" s="50">
        <v>100</v>
      </c>
      <c r="G90" s="66">
        <v>1.6</v>
      </c>
      <c r="H90" s="66">
        <v>8.5</v>
      </c>
      <c r="I90" s="90">
        <v>5.0999999999999996</v>
      </c>
      <c r="J90" s="80">
        <f t="shared" ref="J90" si="58">(G90+I90)*4+H90*9</f>
        <v>103.3</v>
      </c>
      <c r="K90" s="82">
        <v>65</v>
      </c>
      <c r="L90" s="41">
        <v>31.6</v>
      </c>
    </row>
    <row r="91" spans="1:20" ht="15.6" x14ac:dyDescent="0.3">
      <c r="A91" s="23"/>
      <c r="B91" s="15"/>
      <c r="C91" s="11"/>
      <c r="D91" s="7" t="s">
        <v>27</v>
      </c>
      <c r="E91" s="70" t="s">
        <v>84</v>
      </c>
      <c r="F91" s="67">
        <v>200</v>
      </c>
      <c r="G91" s="66">
        <v>5.2</v>
      </c>
      <c r="H91" s="66">
        <v>7.9</v>
      </c>
      <c r="I91" s="66">
        <v>16.8</v>
      </c>
      <c r="J91" s="66">
        <f t="shared" ref="J91:J96" si="59">(G91+I91)*4+H91*9</f>
        <v>159.10000000000002</v>
      </c>
      <c r="K91" s="68">
        <v>96</v>
      </c>
      <c r="L91" s="41">
        <v>30</v>
      </c>
    </row>
    <row r="92" spans="1:20" ht="15.6" x14ac:dyDescent="0.3">
      <c r="A92" s="23"/>
      <c r="B92" s="15"/>
      <c r="C92" s="11"/>
      <c r="D92" s="7" t="s">
        <v>28</v>
      </c>
      <c r="E92" s="70" t="s">
        <v>102</v>
      </c>
      <c r="F92" s="67">
        <v>100</v>
      </c>
      <c r="G92" s="66">
        <v>13.1</v>
      </c>
      <c r="H92" s="66">
        <v>6.4</v>
      </c>
      <c r="I92" s="66">
        <v>3.7</v>
      </c>
      <c r="J92" s="66">
        <f t="shared" si="59"/>
        <v>124.80000000000001</v>
      </c>
      <c r="K92" s="68">
        <v>246</v>
      </c>
      <c r="L92" s="41">
        <v>111</v>
      </c>
    </row>
    <row r="93" spans="1:20" ht="15.6" x14ac:dyDescent="0.3">
      <c r="A93" s="23"/>
      <c r="B93" s="15"/>
      <c r="C93" s="11"/>
      <c r="D93" s="7" t="s">
        <v>29</v>
      </c>
      <c r="E93" s="70" t="s">
        <v>57</v>
      </c>
      <c r="F93" s="67">
        <v>150</v>
      </c>
      <c r="G93" s="66">
        <v>3.2</v>
      </c>
      <c r="H93" s="66">
        <v>6.9</v>
      </c>
      <c r="I93" s="66">
        <v>26.3</v>
      </c>
      <c r="J93" s="66">
        <f t="shared" si="59"/>
        <v>180.1</v>
      </c>
      <c r="K93" s="68">
        <v>138</v>
      </c>
      <c r="L93" s="41">
        <v>25</v>
      </c>
    </row>
    <row r="94" spans="1:20" ht="15.6" x14ac:dyDescent="0.3">
      <c r="A94" s="23"/>
      <c r="B94" s="15"/>
      <c r="C94" s="11"/>
      <c r="D94" s="7" t="s">
        <v>30</v>
      </c>
      <c r="E94" s="69" t="s">
        <v>58</v>
      </c>
      <c r="F94" s="73">
        <v>200</v>
      </c>
      <c r="G94" s="66">
        <v>0.1</v>
      </c>
      <c r="H94" s="66">
        <v>0</v>
      </c>
      <c r="I94" s="66">
        <v>21</v>
      </c>
      <c r="J94" s="66">
        <f t="shared" si="59"/>
        <v>84.4</v>
      </c>
      <c r="K94" s="68">
        <v>494</v>
      </c>
      <c r="L94" s="41">
        <v>6</v>
      </c>
    </row>
    <row r="95" spans="1:20" ht="15.6" x14ac:dyDescent="0.3">
      <c r="A95" s="23"/>
      <c r="B95" s="15"/>
      <c r="C95" s="11"/>
      <c r="D95" s="7" t="s">
        <v>31</v>
      </c>
      <c r="E95" s="66" t="s">
        <v>47</v>
      </c>
      <c r="F95" s="67">
        <v>40</v>
      </c>
      <c r="G95" s="66">
        <v>3</v>
      </c>
      <c r="H95" s="66">
        <v>0.4</v>
      </c>
      <c r="I95" s="66">
        <v>19.600000000000001</v>
      </c>
      <c r="J95" s="66">
        <f t="shared" si="59"/>
        <v>94</v>
      </c>
      <c r="K95" s="68">
        <v>123</v>
      </c>
      <c r="L95" s="41">
        <v>4.76</v>
      </c>
    </row>
    <row r="96" spans="1:20" ht="15.6" x14ac:dyDescent="0.3">
      <c r="A96" s="23"/>
      <c r="B96" s="15"/>
      <c r="C96" s="11"/>
      <c r="D96" s="7" t="s">
        <v>32</v>
      </c>
      <c r="E96" s="66" t="s">
        <v>43</v>
      </c>
      <c r="F96" s="67">
        <v>40</v>
      </c>
      <c r="G96" s="66">
        <v>1.8</v>
      </c>
      <c r="H96" s="66">
        <v>0.3</v>
      </c>
      <c r="I96" s="66">
        <v>19.899999999999999</v>
      </c>
      <c r="J96" s="66">
        <f t="shared" si="59"/>
        <v>89.5</v>
      </c>
      <c r="K96" s="68">
        <v>575</v>
      </c>
      <c r="L96" s="41">
        <v>5.5</v>
      </c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60">SUM(G90:G98)</f>
        <v>28</v>
      </c>
      <c r="H99" s="19">
        <f t="shared" ref="H99" si="61">SUM(H90:H98)</f>
        <v>30.399999999999995</v>
      </c>
      <c r="I99" s="19">
        <f t="shared" ref="I99" si="62">SUM(I90:I98)</f>
        <v>112.4</v>
      </c>
      <c r="J99" s="19">
        <f t="shared" ref="J99:L99" si="63">SUM(J90:J98)</f>
        <v>835.2</v>
      </c>
      <c r="K99" s="25"/>
      <c r="L99" s="19">
        <f t="shared" si="63"/>
        <v>213.85999999999999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123" t="s">
        <v>4</v>
      </c>
      <c r="D100" s="124"/>
      <c r="E100" s="31"/>
      <c r="F100" s="32">
        <f>F89+F99</f>
        <v>1380</v>
      </c>
      <c r="G100" s="32">
        <f t="shared" ref="G100" si="64">G89+G99</f>
        <v>45</v>
      </c>
      <c r="H100" s="32">
        <f t="shared" ref="H100" si="65">H89+H99</f>
        <v>50.099999999999994</v>
      </c>
      <c r="I100" s="32">
        <f t="shared" ref="I100" si="66">I89+I99</f>
        <v>194.7</v>
      </c>
      <c r="J100" s="32">
        <f t="shared" ref="J100:L100" si="67">J89+J99</f>
        <v>1409.7</v>
      </c>
      <c r="K100" s="32"/>
      <c r="L100" s="32">
        <f t="shared" si="67"/>
        <v>297.56</v>
      </c>
    </row>
    <row r="101" spans="1:12" ht="15.6" x14ac:dyDescent="0.3">
      <c r="A101" s="20">
        <v>2</v>
      </c>
      <c r="B101" s="21">
        <v>1</v>
      </c>
      <c r="C101" s="22" t="s">
        <v>20</v>
      </c>
      <c r="D101" s="5" t="s">
        <v>21</v>
      </c>
      <c r="E101" s="66" t="s">
        <v>103</v>
      </c>
      <c r="F101" s="67">
        <v>175</v>
      </c>
      <c r="G101" s="66">
        <v>12.4</v>
      </c>
      <c r="H101" s="66">
        <v>16</v>
      </c>
      <c r="I101" s="66">
        <v>36.700000000000003</v>
      </c>
      <c r="J101" s="66">
        <f>(G101+I101)*4+H101*9</f>
        <v>340.4</v>
      </c>
      <c r="K101" s="82">
        <v>392</v>
      </c>
      <c r="L101" s="39">
        <v>126.7</v>
      </c>
    </row>
    <row r="102" spans="1:12" ht="15.6" x14ac:dyDescent="0.3">
      <c r="A102" s="23"/>
      <c r="B102" s="15"/>
      <c r="C102" s="11"/>
      <c r="D102" s="6"/>
      <c r="E102" s="66" t="s">
        <v>56</v>
      </c>
      <c r="F102" s="67">
        <v>51</v>
      </c>
      <c r="G102" s="66">
        <v>1.6</v>
      </c>
      <c r="H102" s="66">
        <v>1.3</v>
      </c>
      <c r="I102" s="66">
        <v>5.2</v>
      </c>
      <c r="J102" s="66">
        <f t="shared" ref="J102:J104" si="68">(G102+I102)*4+H102*9</f>
        <v>38.900000000000006</v>
      </c>
      <c r="K102" s="82">
        <v>133</v>
      </c>
      <c r="L102" s="41">
        <v>22</v>
      </c>
    </row>
    <row r="103" spans="1:12" ht="15.6" x14ac:dyDescent="0.3">
      <c r="A103" s="23"/>
      <c r="B103" s="15"/>
      <c r="C103" s="11"/>
      <c r="D103" s="7" t="s">
        <v>22</v>
      </c>
      <c r="E103" s="72" t="s">
        <v>85</v>
      </c>
      <c r="F103" s="75">
        <v>230</v>
      </c>
      <c r="G103" s="72">
        <v>0.2</v>
      </c>
      <c r="H103" s="72">
        <v>0</v>
      </c>
      <c r="I103" s="72">
        <v>20.2</v>
      </c>
      <c r="J103" s="72">
        <f t="shared" si="68"/>
        <v>81.599999999999994</v>
      </c>
      <c r="K103" s="82">
        <v>376</v>
      </c>
      <c r="L103" s="41">
        <v>7</v>
      </c>
    </row>
    <row r="104" spans="1:12" ht="15.6" x14ac:dyDescent="0.3">
      <c r="A104" s="23"/>
      <c r="B104" s="15"/>
      <c r="C104" s="11"/>
      <c r="D104" s="7" t="s">
        <v>23</v>
      </c>
      <c r="E104" s="66" t="s">
        <v>47</v>
      </c>
      <c r="F104" s="67">
        <v>50</v>
      </c>
      <c r="G104" s="66">
        <v>3.8</v>
      </c>
      <c r="H104" s="66">
        <v>0.5</v>
      </c>
      <c r="I104" s="66">
        <v>24.5</v>
      </c>
      <c r="J104" s="66">
        <f t="shared" si="68"/>
        <v>117.7</v>
      </c>
      <c r="K104" s="82">
        <v>123</v>
      </c>
      <c r="L104" s="41">
        <v>6</v>
      </c>
    </row>
    <row r="105" spans="1:12" ht="15.6" x14ac:dyDescent="0.3">
      <c r="A105" s="23"/>
      <c r="B105" s="15"/>
      <c r="C105" s="11"/>
      <c r="D105" s="7" t="s">
        <v>24</v>
      </c>
      <c r="E105" s="66"/>
      <c r="F105" s="81"/>
      <c r="G105" s="66"/>
      <c r="H105" s="66"/>
      <c r="I105" s="66"/>
      <c r="J105" s="66"/>
      <c r="K105" s="82"/>
      <c r="L105" s="41"/>
    </row>
    <row r="106" spans="1:12" ht="14.4" x14ac:dyDescent="0.3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506</v>
      </c>
      <c r="G108" s="19">
        <f t="shared" ref="G108:J108" si="69">SUM(G101:G107)</f>
        <v>18</v>
      </c>
      <c r="H108" s="19">
        <f t="shared" si="69"/>
        <v>17.8</v>
      </c>
      <c r="I108" s="19">
        <f t="shared" si="69"/>
        <v>86.600000000000009</v>
      </c>
      <c r="J108" s="19">
        <f t="shared" si="69"/>
        <v>578.6</v>
      </c>
      <c r="K108" s="25"/>
      <c r="L108" s="19">
        <f t="shared" ref="L108" si="70">SUM(L101:L107)</f>
        <v>161.69999999999999</v>
      </c>
    </row>
    <row r="109" spans="1:12" ht="15.6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6" t="s">
        <v>60</v>
      </c>
      <c r="F109" s="67">
        <v>100</v>
      </c>
      <c r="G109" s="66">
        <v>1.62</v>
      </c>
      <c r="H109" s="66">
        <v>3</v>
      </c>
      <c r="I109" s="66">
        <v>8.6</v>
      </c>
      <c r="J109" s="66">
        <f t="shared" ref="J109:J115" si="71">(G109+I109)*4+H109*9</f>
        <v>67.88</v>
      </c>
      <c r="K109" s="68">
        <v>67</v>
      </c>
      <c r="L109" s="41">
        <v>24.3</v>
      </c>
    </row>
    <row r="110" spans="1:12" ht="15.6" x14ac:dyDescent="0.3">
      <c r="A110" s="23"/>
      <c r="B110" s="15"/>
      <c r="C110" s="11"/>
      <c r="D110" s="7" t="s">
        <v>27</v>
      </c>
      <c r="E110" s="70" t="s">
        <v>104</v>
      </c>
      <c r="F110" s="67">
        <v>200</v>
      </c>
      <c r="G110" s="66">
        <v>6.7</v>
      </c>
      <c r="H110" s="66">
        <v>8.1999999999999993</v>
      </c>
      <c r="I110" s="66">
        <v>16.350000000000001</v>
      </c>
      <c r="J110" s="66">
        <f t="shared" si="71"/>
        <v>166</v>
      </c>
      <c r="K110" s="68" t="s">
        <v>105</v>
      </c>
      <c r="L110" s="41">
        <v>47.5</v>
      </c>
    </row>
    <row r="111" spans="1:12" ht="15.6" x14ac:dyDescent="0.3">
      <c r="A111" s="23"/>
      <c r="B111" s="15"/>
      <c r="C111" s="11"/>
      <c r="D111" s="7" t="s">
        <v>28</v>
      </c>
      <c r="E111" s="66" t="s">
        <v>92</v>
      </c>
      <c r="F111" s="67">
        <v>146</v>
      </c>
      <c r="G111" s="66">
        <v>10.87</v>
      </c>
      <c r="H111" s="66">
        <v>8.3000000000000007</v>
      </c>
      <c r="I111" s="66">
        <v>9</v>
      </c>
      <c r="J111" s="66">
        <f t="shared" si="71"/>
        <v>154.18</v>
      </c>
      <c r="K111" s="68">
        <v>80</v>
      </c>
      <c r="L111" s="41">
        <v>92.8</v>
      </c>
    </row>
    <row r="112" spans="1:12" ht="15.6" x14ac:dyDescent="0.3">
      <c r="A112" s="23"/>
      <c r="B112" s="15"/>
      <c r="C112" s="11"/>
      <c r="D112" s="7" t="s">
        <v>29</v>
      </c>
      <c r="E112" s="66" t="s">
        <v>57</v>
      </c>
      <c r="F112" s="67">
        <v>150</v>
      </c>
      <c r="G112" s="66">
        <v>3.2</v>
      </c>
      <c r="H112" s="66">
        <v>6.9</v>
      </c>
      <c r="I112" s="66">
        <v>26.3</v>
      </c>
      <c r="J112" s="66">
        <f t="shared" si="71"/>
        <v>180.1</v>
      </c>
      <c r="K112" s="68">
        <v>138</v>
      </c>
      <c r="L112" s="41">
        <v>25</v>
      </c>
    </row>
    <row r="113" spans="1:12" ht="15.6" x14ac:dyDescent="0.3">
      <c r="A113" s="23"/>
      <c r="B113" s="15"/>
      <c r="C113" s="11"/>
      <c r="D113" s="7" t="s">
        <v>30</v>
      </c>
      <c r="E113" s="66" t="s">
        <v>61</v>
      </c>
      <c r="F113" s="67">
        <v>200</v>
      </c>
      <c r="G113" s="66">
        <v>0</v>
      </c>
      <c r="H113" s="66">
        <v>0</v>
      </c>
      <c r="I113" s="66">
        <v>16.100000000000001</v>
      </c>
      <c r="J113" s="66">
        <f t="shared" si="71"/>
        <v>64.400000000000006</v>
      </c>
      <c r="K113" s="68">
        <v>486</v>
      </c>
      <c r="L113" s="41">
        <v>22.3</v>
      </c>
    </row>
    <row r="114" spans="1:12" ht="15.6" x14ac:dyDescent="0.3">
      <c r="A114" s="23"/>
      <c r="B114" s="15"/>
      <c r="C114" s="11"/>
      <c r="D114" s="7" t="s">
        <v>31</v>
      </c>
      <c r="E114" s="66" t="s">
        <v>47</v>
      </c>
      <c r="F114" s="67">
        <v>40</v>
      </c>
      <c r="G114" s="66">
        <v>3</v>
      </c>
      <c r="H114" s="66">
        <v>0.4</v>
      </c>
      <c r="I114" s="66">
        <v>19.600000000000001</v>
      </c>
      <c r="J114" s="66">
        <f t="shared" si="71"/>
        <v>94</v>
      </c>
      <c r="K114" s="68">
        <v>123</v>
      </c>
      <c r="L114" s="41">
        <v>4.76</v>
      </c>
    </row>
    <row r="115" spans="1:12" ht="15.6" x14ac:dyDescent="0.3">
      <c r="A115" s="23"/>
      <c r="B115" s="15"/>
      <c r="C115" s="11"/>
      <c r="D115" s="7" t="s">
        <v>32</v>
      </c>
      <c r="E115" s="66" t="s">
        <v>43</v>
      </c>
      <c r="F115" s="67">
        <v>40</v>
      </c>
      <c r="G115" s="66">
        <v>1.8</v>
      </c>
      <c r="H115" s="66">
        <v>0.3</v>
      </c>
      <c r="I115" s="66">
        <v>19.899999999999999</v>
      </c>
      <c r="J115" s="66">
        <f t="shared" si="71"/>
        <v>89.5</v>
      </c>
      <c r="K115" s="68">
        <v>575</v>
      </c>
      <c r="L115" s="41">
        <v>5.5</v>
      </c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876</v>
      </c>
      <c r="G118" s="19">
        <f t="shared" ref="G118:J118" si="72">SUM(G109:G117)</f>
        <v>27.189999999999998</v>
      </c>
      <c r="H118" s="19">
        <f t="shared" si="72"/>
        <v>27.099999999999998</v>
      </c>
      <c r="I118" s="19">
        <f t="shared" si="72"/>
        <v>115.85</v>
      </c>
      <c r="J118" s="19">
        <f t="shared" si="72"/>
        <v>816.06</v>
      </c>
      <c r="K118" s="25"/>
      <c r="L118" s="19">
        <f t="shared" ref="L118" si="73">SUM(L109:L117)</f>
        <v>222.16</v>
      </c>
    </row>
    <row r="119" spans="1:12" ht="15" thickBot="1" x14ac:dyDescent="0.3">
      <c r="A119" s="29">
        <f>A101</f>
        <v>2</v>
      </c>
      <c r="B119" s="30">
        <f>B101</f>
        <v>1</v>
      </c>
      <c r="C119" s="123" t="s">
        <v>4</v>
      </c>
      <c r="D119" s="124"/>
      <c r="E119" s="31"/>
      <c r="F119" s="32">
        <f>F108+F118</f>
        <v>1382</v>
      </c>
      <c r="G119" s="32">
        <f t="shared" ref="G119" si="74">G108+G118</f>
        <v>45.19</v>
      </c>
      <c r="H119" s="32">
        <f t="shared" ref="H119" si="75">H108+H118</f>
        <v>44.9</v>
      </c>
      <c r="I119" s="32">
        <f t="shared" ref="I119" si="76">I108+I118</f>
        <v>202.45</v>
      </c>
      <c r="J119" s="32">
        <f t="shared" ref="J119:L119" si="77">J108+J118</f>
        <v>1394.6599999999999</v>
      </c>
      <c r="K119" s="32"/>
      <c r="L119" s="32">
        <f t="shared" si="77"/>
        <v>383.86</v>
      </c>
    </row>
    <row r="120" spans="1:12" ht="15.6" x14ac:dyDescent="0.3">
      <c r="A120" s="14">
        <v>2</v>
      </c>
      <c r="B120" s="15">
        <v>2</v>
      </c>
      <c r="C120" s="22" t="s">
        <v>20</v>
      </c>
      <c r="D120" s="5" t="s">
        <v>21</v>
      </c>
      <c r="E120" s="84" t="s">
        <v>75</v>
      </c>
      <c r="F120" s="85">
        <v>210</v>
      </c>
      <c r="G120" s="86">
        <v>7.2</v>
      </c>
      <c r="H120" s="86">
        <v>11.8</v>
      </c>
      <c r="I120" s="86">
        <v>30</v>
      </c>
      <c r="J120" s="86">
        <f>(G120+I120)*4+H120*9</f>
        <v>255</v>
      </c>
      <c r="K120" s="87">
        <v>173</v>
      </c>
      <c r="L120" s="39">
        <v>27.7</v>
      </c>
    </row>
    <row r="121" spans="1:12" ht="15.6" x14ac:dyDescent="0.3">
      <c r="A121" s="14"/>
      <c r="B121" s="15"/>
      <c r="C121" s="11"/>
      <c r="D121" s="6"/>
      <c r="E121" s="84" t="s">
        <v>40</v>
      </c>
      <c r="F121" s="67">
        <v>50</v>
      </c>
      <c r="G121" s="66">
        <v>7.4</v>
      </c>
      <c r="H121" s="66">
        <v>5.7</v>
      </c>
      <c r="I121" s="66">
        <v>14.5</v>
      </c>
      <c r="J121" s="66">
        <f t="shared" ref="J121:J123" si="78">(G121+I121)*4+H121*9</f>
        <v>138.9</v>
      </c>
      <c r="K121" s="88">
        <v>1</v>
      </c>
      <c r="L121" s="41">
        <v>29.8</v>
      </c>
    </row>
    <row r="122" spans="1:12" ht="15.6" x14ac:dyDescent="0.3">
      <c r="A122" s="14"/>
      <c r="B122" s="15"/>
      <c r="C122" s="11"/>
      <c r="D122" s="7" t="s">
        <v>22</v>
      </c>
      <c r="E122" s="66" t="s">
        <v>62</v>
      </c>
      <c r="F122" s="67">
        <v>200</v>
      </c>
      <c r="G122" s="66">
        <v>1.6</v>
      </c>
      <c r="H122" s="66">
        <v>1.6</v>
      </c>
      <c r="I122" s="66">
        <v>16.2</v>
      </c>
      <c r="J122" s="86">
        <f t="shared" si="78"/>
        <v>85.600000000000009</v>
      </c>
      <c r="K122" s="68">
        <v>378</v>
      </c>
      <c r="L122" s="41">
        <v>9</v>
      </c>
    </row>
    <row r="123" spans="1:12" ht="15.6" x14ac:dyDescent="0.3">
      <c r="A123" s="14"/>
      <c r="B123" s="15"/>
      <c r="C123" s="11"/>
      <c r="D123" s="7" t="s">
        <v>23</v>
      </c>
      <c r="E123" s="66" t="s">
        <v>42</v>
      </c>
      <c r="F123" s="67">
        <v>40</v>
      </c>
      <c r="G123" s="66">
        <v>3</v>
      </c>
      <c r="H123" s="66">
        <v>0.4</v>
      </c>
      <c r="I123" s="66">
        <v>19.600000000000001</v>
      </c>
      <c r="J123" s="86">
        <f t="shared" si="78"/>
        <v>94</v>
      </c>
      <c r="K123" s="68">
        <v>123</v>
      </c>
      <c r="L123" s="41">
        <v>4.76</v>
      </c>
    </row>
    <row r="124" spans="1:12" ht="15.6" x14ac:dyDescent="0.3">
      <c r="A124" s="14"/>
      <c r="B124" s="15"/>
      <c r="C124" s="11"/>
      <c r="D124" s="7" t="s">
        <v>24</v>
      </c>
      <c r="E124" s="66"/>
      <c r="F124" s="67"/>
      <c r="G124" s="66"/>
      <c r="H124" s="66"/>
      <c r="I124" s="66"/>
      <c r="J124" s="66"/>
      <c r="K124" s="68"/>
      <c r="L124" s="41"/>
    </row>
    <row r="125" spans="1:12" ht="14.4" x14ac:dyDescent="0.3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79">SUM(G120:G126)</f>
        <v>19.200000000000003</v>
      </c>
      <c r="H127" s="19">
        <f t="shared" si="79"/>
        <v>19.5</v>
      </c>
      <c r="I127" s="19">
        <f t="shared" si="79"/>
        <v>80.300000000000011</v>
      </c>
      <c r="J127" s="19">
        <f t="shared" si="79"/>
        <v>573.5</v>
      </c>
      <c r="K127" s="25"/>
      <c r="L127" s="19">
        <f t="shared" ref="L127" si="80">SUM(L120:L126)</f>
        <v>71.260000000000005</v>
      </c>
    </row>
    <row r="128" spans="1:12" ht="15.6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6" t="s">
        <v>63</v>
      </c>
      <c r="F128" s="67">
        <v>60</v>
      </c>
      <c r="G128" s="66">
        <v>2.8</v>
      </c>
      <c r="H128" s="66">
        <v>3.7</v>
      </c>
      <c r="I128" s="66">
        <v>4.7</v>
      </c>
      <c r="J128" s="86">
        <f t="shared" ref="J128:J130" si="81">(G128+I128)*4+H128*9</f>
        <v>63.300000000000004</v>
      </c>
      <c r="K128" s="68">
        <v>50</v>
      </c>
      <c r="L128" s="41">
        <v>20</v>
      </c>
    </row>
    <row r="129" spans="1:12" ht="15.6" x14ac:dyDescent="0.3">
      <c r="A129" s="14"/>
      <c r="B129" s="15"/>
      <c r="C129" s="11"/>
      <c r="D129" s="7" t="s">
        <v>27</v>
      </c>
      <c r="E129" s="70" t="s">
        <v>107</v>
      </c>
      <c r="F129" s="67">
        <v>200</v>
      </c>
      <c r="G129" s="66">
        <v>4.2</v>
      </c>
      <c r="H129" s="66">
        <v>5.0199999999999996</v>
      </c>
      <c r="I129" s="66">
        <v>18.5</v>
      </c>
      <c r="J129" s="86">
        <f t="shared" si="81"/>
        <v>135.97999999999999</v>
      </c>
      <c r="K129" s="68">
        <v>108</v>
      </c>
      <c r="L129" s="41">
        <v>20</v>
      </c>
    </row>
    <row r="130" spans="1:12" ht="15.6" x14ac:dyDescent="0.3">
      <c r="A130" s="14"/>
      <c r="B130" s="15"/>
      <c r="C130" s="11"/>
      <c r="D130" s="7" t="s">
        <v>28</v>
      </c>
      <c r="E130" s="66" t="s">
        <v>106</v>
      </c>
      <c r="F130" s="67">
        <v>200</v>
      </c>
      <c r="G130" s="66">
        <v>15.6</v>
      </c>
      <c r="H130" s="66">
        <v>19</v>
      </c>
      <c r="I130" s="66">
        <v>33.700000000000003</v>
      </c>
      <c r="J130" s="86">
        <f t="shared" si="81"/>
        <v>368.20000000000005</v>
      </c>
      <c r="K130" s="68">
        <v>637</v>
      </c>
      <c r="L130" s="41">
        <v>143.4</v>
      </c>
    </row>
    <row r="131" spans="1:12" ht="15.6" x14ac:dyDescent="0.3">
      <c r="A131" s="14"/>
      <c r="B131" s="15"/>
      <c r="C131" s="11"/>
      <c r="D131" s="7" t="s">
        <v>29</v>
      </c>
      <c r="E131" s="66"/>
      <c r="F131" s="67"/>
      <c r="G131" s="66"/>
      <c r="H131" s="66"/>
      <c r="I131" s="66"/>
      <c r="J131" s="66"/>
      <c r="K131" s="68"/>
      <c r="L131" s="41"/>
    </row>
    <row r="132" spans="1:12" ht="15.6" x14ac:dyDescent="0.3">
      <c r="A132" s="14"/>
      <c r="B132" s="15"/>
      <c r="C132" s="11"/>
      <c r="D132" s="7" t="s">
        <v>30</v>
      </c>
      <c r="E132" s="74" t="s">
        <v>86</v>
      </c>
      <c r="F132" s="75">
        <v>200</v>
      </c>
      <c r="G132" s="76"/>
      <c r="H132" s="77"/>
      <c r="I132" s="77">
        <v>18.7</v>
      </c>
      <c r="J132" s="66">
        <f t="shared" ref="J132:J134" si="82">(G132+I132)*4+H132*9</f>
        <v>74.8</v>
      </c>
      <c r="K132" s="68">
        <v>508</v>
      </c>
      <c r="L132" s="41">
        <v>13</v>
      </c>
    </row>
    <row r="133" spans="1:12" ht="15.6" x14ac:dyDescent="0.3">
      <c r="A133" s="14"/>
      <c r="B133" s="15"/>
      <c r="C133" s="11"/>
      <c r="D133" s="7" t="s">
        <v>31</v>
      </c>
      <c r="E133" s="66" t="s">
        <v>42</v>
      </c>
      <c r="F133" s="67">
        <v>40</v>
      </c>
      <c r="G133" s="66">
        <v>3</v>
      </c>
      <c r="H133" s="66">
        <v>0.4</v>
      </c>
      <c r="I133" s="66">
        <v>19.600000000000001</v>
      </c>
      <c r="J133" s="86">
        <f t="shared" si="82"/>
        <v>94</v>
      </c>
      <c r="K133" s="68">
        <v>123</v>
      </c>
      <c r="L133" s="41">
        <v>4.76</v>
      </c>
    </row>
    <row r="134" spans="1:12" ht="15.6" x14ac:dyDescent="0.3">
      <c r="A134" s="14"/>
      <c r="B134" s="15"/>
      <c r="C134" s="11"/>
      <c r="D134" s="7" t="s">
        <v>32</v>
      </c>
      <c r="E134" s="66" t="s">
        <v>43</v>
      </c>
      <c r="F134" s="67">
        <v>40</v>
      </c>
      <c r="G134" s="66">
        <v>1.8</v>
      </c>
      <c r="H134" s="66">
        <v>0.3</v>
      </c>
      <c r="I134" s="66">
        <v>19.899999999999999</v>
      </c>
      <c r="J134" s="86">
        <f t="shared" si="82"/>
        <v>89.5</v>
      </c>
      <c r="K134" s="68">
        <v>575</v>
      </c>
      <c r="L134" s="41">
        <v>5.5</v>
      </c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83">SUM(G128:G136)</f>
        <v>27.400000000000002</v>
      </c>
      <c r="H137" s="19">
        <f t="shared" si="83"/>
        <v>28.419999999999998</v>
      </c>
      <c r="I137" s="19">
        <f t="shared" si="83"/>
        <v>115.10000000000002</v>
      </c>
      <c r="J137" s="19">
        <f t="shared" si="83"/>
        <v>825.78</v>
      </c>
      <c r="K137" s="25"/>
      <c r="L137" s="19">
        <f t="shared" ref="L137" si="84">SUM(L128:L136)</f>
        <v>206.66</v>
      </c>
    </row>
    <row r="138" spans="1:12" ht="15" thickBot="1" x14ac:dyDescent="0.3">
      <c r="A138" s="33">
        <f>A120</f>
        <v>2</v>
      </c>
      <c r="B138" s="33">
        <f>B120</f>
        <v>2</v>
      </c>
      <c r="C138" s="123" t="s">
        <v>4</v>
      </c>
      <c r="D138" s="124"/>
      <c r="E138" s="31"/>
      <c r="F138" s="32">
        <f>F127+F137</f>
        <v>1240</v>
      </c>
      <c r="G138" s="32">
        <f t="shared" ref="G138" si="85">G127+G137</f>
        <v>46.600000000000009</v>
      </c>
      <c r="H138" s="32">
        <f t="shared" ref="H138" si="86">H127+H137</f>
        <v>47.92</v>
      </c>
      <c r="I138" s="32">
        <f t="shared" ref="I138" si="87">I127+I137</f>
        <v>195.40000000000003</v>
      </c>
      <c r="J138" s="32">
        <f t="shared" ref="J138:L138" si="88">J127+J137</f>
        <v>1399.28</v>
      </c>
      <c r="K138" s="32"/>
      <c r="L138" s="32">
        <f t="shared" si="88"/>
        <v>277.92</v>
      </c>
    </row>
    <row r="139" spans="1:12" ht="15.6" x14ac:dyDescent="0.3">
      <c r="A139" s="20">
        <v>2</v>
      </c>
      <c r="B139" s="21">
        <v>3</v>
      </c>
      <c r="C139" s="22" t="s">
        <v>20</v>
      </c>
      <c r="D139" s="5" t="s">
        <v>21</v>
      </c>
      <c r="E139" s="66" t="s">
        <v>65</v>
      </c>
      <c r="F139" s="67">
        <v>180</v>
      </c>
      <c r="G139" s="66">
        <v>15.6</v>
      </c>
      <c r="H139" s="66">
        <v>19</v>
      </c>
      <c r="I139" s="66">
        <v>38.5</v>
      </c>
      <c r="J139" s="66">
        <v>387.4</v>
      </c>
      <c r="K139" s="68">
        <v>223</v>
      </c>
      <c r="L139" s="39">
        <v>130</v>
      </c>
    </row>
    <row r="140" spans="1:12" ht="15.6" x14ac:dyDescent="0.3">
      <c r="A140" s="23"/>
      <c r="B140" s="15"/>
      <c r="C140" s="11"/>
      <c r="D140" s="6"/>
      <c r="E140" s="66"/>
      <c r="F140" s="67"/>
      <c r="G140" s="69"/>
      <c r="H140" s="69"/>
      <c r="I140" s="69"/>
      <c r="J140" s="69"/>
      <c r="K140" s="68"/>
      <c r="L140" s="41"/>
    </row>
    <row r="141" spans="1:12" ht="15.6" x14ac:dyDescent="0.3">
      <c r="A141" s="23"/>
      <c r="B141" s="15"/>
      <c r="C141" s="11"/>
      <c r="D141" s="7" t="s">
        <v>22</v>
      </c>
      <c r="E141" s="66" t="s">
        <v>55</v>
      </c>
      <c r="F141" s="67">
        <v>200</v>
      </c>
      <c r="G141" s="66">
        <v>0.2</v>
      </c>
      <c r="H141" s="66">
        <v>0.05</v>
      </c>
      <c r="I141" s="66">
        <v>15.2</v>
      </c>
      <c r="J141" s="66">
        <f t="shared" ref="J141:J143" si="89">(G141+I141)*4+H141*9</f>
        <v>62.05</v>
      </c>
      <c r="K141" s="68">
        <v>459</v>
      </c>
      <c r="L141" s="41">
        <v>4.0999999999999996</v>
      </c>
    </row>
    <row r="142" spans="1:12" ht="15.75" customHeight="1" x14ac:dyDescent="0.3">
      <c r="A142" s="23"/>
      <c r="B142" s="15"/>
      <c r="C142" s="11"/>
      <c r="D142" s="7" t="s">
        <v>23</v>
      </c>
      <c r="E142" s="66" t="s">
        <v>47</v>
      </c>
      <c r="F142" s="67">
        <v>40</v>
      </c>
      <c r="G142" s="66">
        <v>3</v>
      </c>
      <c r="H142" s="66">
        <v>0.4</v>
      </c>
      <c r="I142" s="66">
        <v>19.600000000000001</v>
      </c>
      <c r="J142" s="66">
        <f t="shared" si="89"/>
        <v>94</v>
      </c>
      <c r="K142" s="68">
        <v>123</v>
      </c>
      <c r="L142" s="41">
        <v>4.76</v>
      </c>
    </row>
    <row r="143" spans="1:12" ht="15.6" x14ac:dyDescent="0.3">
      <c r="A143" s="23"/>
      <c r="B143" s="15"/>
      <c r="C143" s="11"/>
      <c r="D143" s="7" t="s">
        <v>24</v>
      </c>
      <c r="E143" s="107" t="s">
        <v>95</v>
      </c>
      <c r="F143" s="108">
        <v>100</v>
      </c>
      <c r="G143" s="110">
        <v>0.6</v>
      </c>
      <c r="H143" s="110">
        <v>0.6</v>
      </c>
      <c r="I143" s="110">
        <v>14.7</v>
      </c>
      <c r="J143" s="66">
        <f t="shared" si="89"/>
        <v>66.599999999999994</v>
      </c>
      <c r="K143" s="109" t="s">
        <v>99</v>
      </c>
      <c r="L143" s="106">
        <v>31.3</v>
      </c>
    </row>
    <row r="144" spans="1:12" ht="14.4" x14ac:dyDescent="0.3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90">SUM(G139:G145)</f>
        <v>19.399999999999999</v>
      </c>
      <c r="H146" s="19">
        <f t="shared" si="90"/>
        <v>20.05</v>
      </c>
      <c r="I146" s="19">
        <f t="shared" si="90"/>
        <v>88.000000000000014</v>
      </c>
      <c r="J146" s="19">
        <f t="shared" si="90"/>
        <v>610.05000000000007</v>
      </c>
      <c r="K146" s="25"/>
      <c r="L146" s="19">
        <f t="shared" ref="L146" si="91">SUM(L139:L145)</f>
        <v>170.16</v>
      </c>
    </row>
    <row r="147" spans="1:12" ht="15.6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15" t="s">
        <v>48</v>
      </c>
      <c r="F147" s="116">
        <v>60</v>
      </c>
      <c r="G147" s="115">
        <v>0.5</v>
      </c>
      <c r="H147" s="115">
        <v>2.9</v>
      </c>
      <c r="I147" s="115">
        <v>5.0999999999999996</v>
      </c>
      <c r="J147" s="115">
        <f>(G147+I147)*4+H147*9</f>
        <v>48.5</v>
      </c>
      <c r="K147" s="114">
        <v>73</v>
      </c>
      <c r="L147" s="111">
        <v>14.8</v>
      </c>
    </row>
    <row r="148" spans="1:12" ht="15.6" x14ac:dyDescent="0.3">
      <c r="A148" s="23"/>
      <c r="B148" s="15"/>
      <c r="C148" s="11"/>
      <c r="D148" s="7" t="s">
        <v>27</v>
      </c>
      <c r="E148" s="89" t="s">
        <v>108</v>
      </c>
      <c r="F148" s="67">
        <v>200</v>
      </c>
      <c r="G148" s="66">
        <v>4.2</v>
      </c>
      <c r="H148" s="66">
        <v>5.2</v>
      </c>
      <c r="I148" s="66">
        <v>12</v>
      </c>
      <c r="J148" s="66">
        <f t="shared" ref="J148:J153" si="92">(G148+I148)*4+H148*9</f>
        <v>111.6</v>
      </c>
      <c r="K148" s="68">
        <v>82</v>
      </c>
      <c r="L148" s="41">
        <v>45.4</v>
      </c>
    </row>
    <row r="149" spans="1:12" ht="15.6" x14ac:dyDescent="0.3">
      <c r="A149" s="23"/>
      <c r="B149" s="15"/>
      <c r="C149" s="11"/>
      <c r="D149" s="7" t="s">
        <v>28</v>
      </c>
      <c r="E149" s="66" t="s">
        <v>82</v>
      </c>
      <c r="F149" s="67">
        <v>100</v>
      </c>
      <c r="G149" s="66">
        <v>12.6</v>
      </c>
      <c r="H149" s="66">
        <v>11</v>
      </c>
      <c r="I149" s="66">
        <v>3.8</v>
      </c>
      <c r="J149" s="66">
        <f t="shared" si="92"/>
        <v>164.6</v>
      </c>
      <c r="K149" s="67">
        <v>261</v>
      </c>
      <c r="L149" s="41">
        <v>50</v>
      </c>
    </row>
    <row r="150" spans="1:12" ht="15.6" x14ac:dyDescent="0.3">
      <c r="A150" s="23"/>
      <c r="B150" s="15"/>
      <c r="C150" s="11"/>
      <c r="D150" s="7" t="s">
        <v>29</v>
      </c>
      <c r="E150" s="66" t="s">
        <v>89</v>
      </c>
      <c r="F150" s="67">
        <v>150</v>
      </c>
      <c r="G150" s="66">
        <v>3.6</v>
      </c>
      <c r="H150" s="66">
        <v>4</v>
      </c>
      <c r="I150" s="66">
        <v>35.799999999999997</v>
      </c>
      <c r="J150" s="66">
        <f t="shared" si="92"/>
        <v>193.6</v>
      </c>
      <c r="K150" s="68">
        <v>302</v>
      </c>
      <c r="L150" s="41">
        <v>18</v>
      </c>
    </row>
    <row r="151" spans="1:12" ht="15.6" x14ac:dyDescent="0.3">
      <c r="A151" s="23"/>
      <c r="B151" s="15"/>
      <c r="C151" s="11"/>
      <c r="D151" s="7" t="s">
        <v>30</v>
      </c>
      <c r="E151" s="66" t="s">
        <v>64</v>
      </c>
      <c r="F151" s="67">
        <v>200</v>
      </c>
      <c r="G151" s="66">
        <v>0.4</v>
      </c>
      <c r="H151" s="66">
        <v>0.27</v>
      </c>
      <c r="I151" s="66">
        <v>17.2</v>
      </c>
      <c r="J151" s="86">
        <f t="shared" si="92"/>
        <v>72.83</v>
      </c>
      <c r="K151" s="67">
        <v>508</v>
      </c>
      <c r="L151" s="41">
        <v>8</v>
      </c>
    </row>
    <row r="152" spans="1:12" ht="15.6" x14ac:dyDescent="0.3">
      <c r="A152" s="23"/>
      <c r="B152" s="15"/>
      <c r="C152" s="11"/>
      <c r="D152" s="7" t="s">
        <v>31</v>
      </c>
      <c r="E152" s="66" t="s">
        <v>47</v>
      </c>
      <c r="F152" s="67">
        <v>40</v>
      </c>
      <c r="G152" s="66">
        <v>3</v>
      </c>
      <c r="H152" s="66">
        <v>0.4</v>
      </c>
      <c r="I152" s="66">
        <v>19.600000000000001</v>
      </c>
      <c r="J152" s="66">
        <f t="shared" si="92"/>
        <v>94</v>
      </c>
      <c r="K152" s="67">
        <v>123</v>
      </c>
      <c r="L152" s="41">
        <v>4.76</v>
      </c>
    </row>
    <row r="153" spans="1:12" ht="15.6" x14ac:dyDescent="0.3">
      <c r="A153" s="23"/>
      <c r="B153" s="15"/>
      <c r="C153" s="11"/>
      <c r="D153" s="7" t="s">
        <v>32</v>
      </c>
      <c r="E153" s="66" t="s">
        <v>43</v>
      </c>
      <c r="F153" s="67">
        <v>80</v>
      </c>
      <c r="G153" s="66">
        <v>3.6</v>
      </c>
      <c r="H153" s="66">
        <v>0.6</v>
      </c>
      <c r="I153" s="66">
        <v>39.799999999999997</v>
      </c>
      <c r="J153" s="66">
        <f t="shared" si="92"/>
        <v>179</v>
      </c>
      <c r="K153" s="67">
        <v>575</v>
      </c>
      <c r="L153" s="41">
        <v>11</v>
      </c>
    </row>
    <row r="154" spans="1:12" ht="15.6" x14ac:dyDescent="0.3">
      <c r="A154" s="23"/>
      <c r="B154" s="15"/>
      <c r="C154" s="11"/>
      <c r="D154" s="6"/>
      <c r="E154" s="66"/>
      <c r="F154" s="67"/>
      <c r="G154" s="66"/>
      <c r="H154" s="66"/>
      <c r="I154" s="66"/>
      <c r="J154" s="72"/>
      <c r="K154" s="68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93">SUM(G147:G155)</f>
        <v>27.900000000000002</v>
      </c>
      <c r="H156" s="19">
        <f t="shared" si="93"/>
        <v>24.37</v>
      </c>
      <c r="I156" s="19">
        <f t="shared" si="93"/>
        <v>133.30000000000001</v>
      </c>
      <c r="J156" s="19">
        <f t="shared" si="93"/>
        <v>864.13</v>
      </c>
      <c r="K156" s="25"/>
      <c r="L156" s="19">
        <f t="shared" ref="L156" si="94">SUM(L147:L155)</f>
        <v>151.95999999999998</v>
      </c>
    </row>
    <row r="157" spans="1:12" ht="15" thickBot="1" x14ac:dyDescent="0.3">
      <c r="A157" s="29">
        <f>A139</f>
        <v>2</v>
      </c>
      <c r="B157" s="30">
        <f>B139</f>
        <v>3</v>
      </c>
      <c r="C157" s="123" t="s">
        <v>4</v>
      </c>
      <c r="D157" s="124"/>
      <c r="E157" s="31"/>
      <c r="F157" s="32">
        <f>F146+F156</f>
        <v>1350</v>
      </c>
      <c r="G157" s="32">
        <f t="shared" ref="G157" si="95">G146+G156</f>
        <v>47.3</v>
      </c>
      <c r="H157" s="32">
        <f t="shared" ref="H157" si="96">H146+H156</f>
        <v>44.42</v>
      </c>
      <c r="I157" s="32">
        <f t="shared" ref="I157" si="97">I146+I156</f>
        <v>221.3</v>
      </c>
      <c r="J157" s="32">
        <f t="shared" ref="J157:L157" si="98">J146+J156</f>
        <v>1474.18</v>
      </c>
      <c r="K157" s="32"/>
      <c r="L157" s="32">
        <f t="shared" si="98"/>
        <v>322.12</v>
      </c>
    </row>
    <row r="158" spans="1:12" ht="15.6" x14ac:dyDescent="0.3">
      <c r="A158" s="20">
        <v>2</v>
      </c>
      <c r="B158" s="21">
        <v>4</v>
      </c>
      <c r="C158" s="22" t="s">
        <v>20</v>
      </c>
      <c r="D158" s="5" t="s">
        <v>21</v>
      </c>
      <c r="E158" s="66" t="s">
        <v>88</v>
      </c>
      <c r="F158" s="67">
        <v>210</v>
      </c>
      <c r="G158" s="66">
        <v>7</v>
      </c>
      <c r="H158" s="66">
        <v>9</v>
      </c>
      <c r="I158" s="66">
        <v>47.8</v>
      </c>
      <c r="J158" s="66">
        <f>(G158+I158)*4+H158*9</f>
        <v>300.2</v>
      </c>
      <c r="K158" s="68">
        <v>173</v>
      </c>
      <c r="L158" s="39">
        <v>27.5</v>
      </c>
    </row>
    <row r="159" spans="1:12" ht="15.6" x14ac:dyDescent="0.3">
      <c r="A159" s="23"/>
      <c r="B159" s="15"/>
      <c r="C159" s="11"/>
      <c r="D159" s="6"/>
      <c r="E159" s="66" t="s">
        <v>66</v>
      </c>
      <c r="F159" s="67">
        <v>40</v>
      </c>
      <c r="G159" s="66">
        <v>5.0999999999999996</v>
      </c>
      <c r="H159" s="66">
        <v>4.5999999999999996</v>
      </c>
      <c r="I159" s="66">
        <v>0.3</v>
      </c>
      <c r="J159" s="66">
        <f t="shared" ref="J159:J161" si="99">(G159+I159)*4+H159*9</f>
        <v>63</v>
      </c>
      <c r="K159" s="68">
        <v>209</v>
      </c>
      <c r="L159" s="41">
        <v>17.2</v>
      </c>
    </row>
    <row r="160" spans="1:12" ht="15.6" x14ac:dyDescent="0.3">
      <c r="A160" s="23"/>
      <c r="B160" s="15"/>
      <c r="C160" s="11"/>
      <c r="D160" s="7" t="s">
        <v>22</v>
      </c>
      <c r="E160" s="74" t="s">
        <v>86</v>
      </c>
      <c r="F160" s="75">
        <v>200</v>
      </c>
      <c r="G160" s="76"/>
      <c r="H160" s="77"/>
      <c r="I160" s="77">
        <v>18.7</v>
      </c>
      <c r="J160" s="66">
        <f t="shared" si="99"/>
        <v>74.8</v>
      </c>
      <c r="K160" s="68">
        <v>508</v>
      </c>
      <c r="L160" s="41">
        <v>13</v>
      </c>
    </row>
    <row r="161" spans="1:12" ht="15.6" x14ac:dyDescent="0.3">
      <c r="A161" s="23"/>
      <c r="B161" s="15"/>
      <c r="C161" s="11"/>
      <c r="D161" s="7" t="s">
        <v>23</v>
      </c>
      <c r="E161" s="66" t="s">
        <v>40</v>
      </c>
      <c r="F161" s="67">
        <v>50</v>
      </c>
      <c r="G161" s="66">
        <v>7.4</v>
      </c>
      <c r="H161" s="66">
        <v>5.7</v>
      </c>
      <c r="I161" s="66">
        <v>14.5</v>
      </c>
      <c r="J161" s="66">
        <f t="shared" si="99"/>
        <v>138.9</v>
      </c>
      <c r="K161" s="68">
        <v>1</v>
      </c>
      <c r="L161" s="41">
        <v>29.8</v>
      </c>
    </row>
    <row r="162" spans="1:12" ht="14.4" x14ac:dyDescent="0.3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100">SUM(G158:G164)</f>
        <v>19.5</v>
      </c>
      <c r="H165" s="19">
        <f t="shared" si="100"/>
        <v>19.3</v>
      </c>
      <c r="I165" s="19">
        <f t="shared" si="100"/>
        <v>81.3</v>
      </c>
      <c r="J165" s="19">
        <f t="shared" si="100"/>
        <v>576.9</v>
      </c>
      <c r="K165" s="25"/>
      <c r="L165" s="19">
        <f t="shared" ref="L165" si="101">SUM(L158:L164)</f>
        <v>87.5</v>
      </c>
    </row>
    <row r="166" spans="1:12" ht="15.6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12" t="s">
        <v>109</v>
      </c>
      <c r="F166" s="113">
        <v>60</v>
      </c>
      <c r="G166" s="112">
        <v>0.48</v>
      </c>
      <c r="H166" s="115">
        <v>0.12</v>
      </c>
      <c r="I166" s="112">
        <v>1.92</v>
      </c>
      <c r="J166" s="115">
        <f>(G166+I166)*4+H166*9</f>
        <v>10.68</v>
      </c>
      <c r="K166" s="114">
        <v>70</v>
      </c>
      <c r="L166" s="41">
        <v>30</v>
      </c>
    </row>
    <row r="167" spans="1:12" ht="15.6" x14ac:dyDescent="0.3">
      <c r="A167" s="23"/>
      <c r="B167" s="15"/>
      <c r="C167" s="11"/>
      <c r="D167" s="7" t="s">
        <v>27</v>
      </c>
      <c r="E167" s="70" t="s">
        <v>110</v>
      </c>
      <c r="F167" s="67">
        <v>200</v>
      </c>
      <c r="G167" s="66">
        <v>4.5</v>
      </c>
      <c r="H167" s="66">
        <v>4.3</v>
      </c>
      <c r="I167" s="90">
        <v>18.100000000000001</v>
      </c>
      <c r="J167" s="66">
        <f t="shared" ref="J167:J172" si="102">(G167+I167)*4+H167*9</f>
        <v>129.1</v>
      </c>
      <c r="K167" s="68">
        <v>102</v>
      </c>
      <c r="L167" s="41">
        <v>16.2</v>
      </c>
    </row>
    <row r="168" spans="1:12" ht="15.6" x14ac:dyDescent="0.3">
      <c r="A168" s="23"/>
      <c r="B168" s="15"/>
      <c r="C168" s="11"/>
      <c r="D168" s="7" t="s">
        <v>28</v>
      </c>
      <c r="E168" s="72" t="s">
        <v>67</v>
      </c>
      <c r="F168" s="75">
        <v>90</v>
      </c>
      <c r="G168" s="66">
        <v>14.9</v>
      </c>
      <c r="H168" s="66">
        <v>11.8</v>
      </c>
      <c r="I168" s="66">
        <v>1.47</v>
      </c>
      <c r="J168" s="66">
        <f t="shared" si="102"/>
        <v>171.68</v>
      </c>
      <c r="K168" s="79">
        <v>288</v>
      </c>
      <c r="L168" s="41">
        <v>55</v>
      </c>
    </row>
    <row r="169" spans="1:12" ht="15.6" x14ac:dyDescent="0.3">
      <c r="A169" s="23"/>
      <c r="B169" s="15"/>
      <c r="C169" s="11"/>
      <c r="D169" s="7" t="s">
        <v>29</v>
      </c>
      <c r="E169" s="66" t="s">
        <v>68</v>
      </c>
      <c r="F169" s="67">
        <v>150</v>
      </c>
      <c r="G169" s="66">
        <v>2.1</v>
      </c>
      <c r="H169" s="66">
        <v>4.2</v>
      </c>
      <c r="I169" s="66">
        <v>25</v>
      </c>
      <c r="J169" s="66">
        <f t="shared" si="102"/>
        <v>146.20000000000002</v>
      </c>
      <c r="K169" s="68">
        <v>150</v>
      </c>
      <c r="L169" s="41">
        <v>28</v>
      </c>
    </row>
    <row r="170" spans="1:12" ht="15.6" x14ac:dyDescent="0.3">
      <c r="A170" s="23"/>
      <c r="B170" s="15"/>
      <c r="C170" s="11"/>
      <c r="D170" s="7" t="s">
        <v>30</v>
      </c>
      <c r="E170" s="66" t="s">
        <v>69</v>
      </c>
      <c r="F170" s="67">
        <v>200</v>
      </c>
      <c r="G170" s="66">
        <v>0</v>
      </c>
      <c r="H170" s="66">
        <v>0</v>
      </c>
      <c r="I170" s="66">
        <v>29.7</v>
      </c>
      <c r="J170" s="66">
        <f t="shared" si="102"/>
        <v>118.8</v>
      </c>
      <c r="K170" s="68">
        <v>479</v>
      </c>
      <c r="L170" s="41">
        <v>27.1</v>
      </c>
    </row>
    <row r="171" spans="1:12" ht="15.6" x14ac:dyDescent="0.3">
      <c r="A171" s="23"/>
      <c r="B171" s="15"/>
      <c r="C171" s="11"/>
      <c r="D171" s="7" t="s">
        <v>31</v>
      </c>
      <c r="E171" s="66" t="s">
        <v>70</v>
      </c>
      <c r="F171" s="67">
        <v>40</v>
      </c>
      <c r="G171" s="66">
        <v>3</v>
      </c>
      <c r="H171" s="66">
        <v>0.4</v>
      </c>
      <c r="I171" s="66">
        <v>19.600000000000001</v>
      </c>
      <c r="J171" s="66">
        <f t="shared" si="102"/>
        <v>94</v>
      </c>
      <c r="K171" s="68">
        <v>123</v>
      </c>
      <c r="L171" s="41">
        <v>4.76</v>
      </c>
    </row>
    <row r="172" spans="1:12" ht="15.6" x14ac:dyDescent="0.3">
      <c r="A172" s="23"/>
      <c r="B172" s="15"/>
      <c r="C172" s="11"/>
      <c r="D172" s="7" t="s">
        <v>32</v>
      </c>
      <c r="E172" s="66" t="s">
        <v>71</v>
      </c>
      <c r="F172" s="67">
        <v>40</v>
      </c>
      <c r="G172" s="66">
        <v>1.8</v>
      </c>
      <c r="H172" s="66">
        <v>0.3</v>
      </c>
      <c r="I172" s="66">
        <v>19.899999999999999</v>
      </c>
      <c r="J172" s="66">
        <f t="shared" si="102"/>
        <v>89.5</v>
      </c>
      <c r="K172" s="68">
        <v>575</v>
      </c>
      <c r="L172" s="41">
        <v>5.5</v>
      </c>
    </row>
    <row r="173" spans="1:12" ht="15.6" x14ac:dyDescent="0.3">
      <c r="A173" s="23"/>
      <c r="B173" s="15"/>
      <c r="C173" s="11"/>
      <c r="D173" s="7"/>
      <c r="E173" s="74"/>
      <c r="F173" s="75"/>
      <c r="G173" s="76"/>
      <c r="H173" s="77"/>
      <c r="I173" s="77"/>
      <c r="J173" s="78"/>
      <c r="K173" s="67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103">SUM(G166:G174)</f>
        <v>26.780000000000005</v>
      </c>
      <c r="H175" s="19">
        <f t="shared" si="103"/>
        <v>21.119999999999997</v>
      </c>
      <c r="I175" s="19">
        <f t="shared" si="103"/>
        <v>115.69</v>
      </c>
      <c r="J175" s="19">
        <f t="shared" si="103"/>
        <v>759.96</v>
      </c>
      <c r="K175" s="25"/>
      <c r="L175" s="19">
        <f t="shared" ref="L175" si="104">SUM(L166:L174)</f>
        <v>166.55999999999997</v>
      </c>
    </row>
    <row r="176" spans="1:12" ht="15" thickBot="1" x14ac:dyDescent="0.3">
      <c r="A176" s="29">
        <f>A158</f>
        <v>2</v>
      </c>
      <c r="B176" s="30">
        <f>B158</f>
        <v>4</v>
      </c>
      <c r="C176" s="123" t="s">
        <v>4</v>
      </c>
      <c r="D176" s="124"/>
      <c r="E176" s="31"/>
      <c r="F176" s="32">
        <f>F165+F175</f>
        <v>1280</v>
      </c>
      <c r="G176" s="32">
        <f t="shared" ref="G176" si="105">G165+G175</f>
        <v>46.28</v>
      </c>
      <c r="H176" s="32">
        <f t="shared" ref="H176" si="106">H165+H175</f>
        <v>40.42</v>
      </c>
      <c r="I176" s="32">
        <f t="shared" ref="I176" si="107">I165+I175</f>
        <v>196.99</v>
      </c>
      <c r="J176" s="32">
        <f t="shared" ref="J176:L176" si="108">J165+J175</f>
        <v>1336.8600000000001</v>
      </c>
      <c r="K176" s="32"/>
      <c r="L176" s="32">
        <f t="shared" si="108"/>
        <v>254.05999999999997</v>
      </c>
    </row>
    <row r="177" spans="1:12" ht="15.6" x14ac:dyDescent="0.3">
      <c r="A177" s="20">
        <v>2</v>
      </c>
      <c r="B177" s="21">
        <v>5</v>
      </c>
      <c r="C177" s="22" t="s">
        <v>20</v>
      </c>
      <c r="D177" s="5" t="s">
        <v>21</v>
      </c>
      <c r="E177" s="66" t="s">
        <v>111</v>
      </c>
      <c r="F177" s="67">
        <v>180</v>
      </c>
      <c r="G177" s="66">
        <v>8.6</v>
      </c>
      <c r="H177" s="66">
        <v>10.1</v>
      </c>
      <c r="I177" s="66">
        <v>32.799999999999997</v>
      </c>
      <c r="J177" s="66">
        <f>(G177+I177)*4+H177*9</f>
        <v>256.5</v>
      </c>
      <c r="K177" s="68">
        <v>213</v>
      </c>
      <c r="L177" s="118">
        <v>53.2</v>
      </c>
    </row>
    <row r="178" spans="1:12" ht="15.6" x14ac:dyDescent="0.3">
      <c r="A178" s="23"/>
      <c r="B178" s="15"/>
      <c r="C178" s="11"/>
      <c r="D178" s="6" t="s">
        <v>26</v>
      </c>
      <c r="E178" s="66" t="s">
        <v>72</v>
      </c>
      <c r="F178" s="67">
        <v>60</v>
      </c>
      <c r="G178" s="66">
        <v>0.9</v>
      </c>
      <c r="H178" s="66">
        <v>2.9</v>
      </c>
      <c r="I178" s="66">
        <v>5.0999999999999996</v>
      </c>
      <c r="J178" s="66">
        <f t="shared" ref="J178" si="109">(G178+I178)*4+H178*9</f>
        <v>50.099999999999994</v>
      </c>
      <c r="K178" s="68">
        <v>73</v>
      </c>
      <c r="L178" s="41">
        <v>14.8</v>
      </c>
    </row>
    <row r="179" spans="1:12" ht="15.6" x14ac:dyDescent="0.3">
      <c r="A179" s="23"/>
      <c r="B179" s="15"/>
      <c r="C179" s="11"/>
      <c r="D179" s="7" t="s">
        <v>22</v>
      </c>
      <c r="E179" s="66" t="s">
        <v>45</v>
      </c>
      <c r="F179" s="67">
        <v>200</v>
      </c>
      <c r="G179" s="66">
        <v>3.6</v>
      </c>
      <c r="H179" s="66">
        <v>2.9</v>
      </c>
      <c r="I179" s="66">
        <v>22.2</v>
      </c>
      <c r="J179" s="66">
        <f>(G179+I179)*4+H179*9</f>
        <v>129.30000000000001</v>
      </c>
      <c r="K179" s="68">
        <v>289</v>
      </c>
      <c r="L179" s="41">
        <v>19</v>
      </c>
    </row>
    <row r="180" spans="1:12" ht="15.6" x14ac:dyDescent="0.3">
      <c r="A180" s="23"/>
      <c r="B180" s="15"/>
      <c r="C180" s="11"/>
      <c r="D180" s="7" t="s">
        <v>23</v>
      </c>
      <c r="E180" s="66" t="s">
        <v>42</v>
      </c>
      <c r="F180" s="67">
        <v>40</v>
      </c>
      <c r="G180" s="66">
        <v>3</v>
      </c>
      <c r="H180" s="66">
        <v>0.4</v>
      </c>
      <c r="I180" s="66">
        <v>19.600000000000001</v>
      </c>
      <c r="J180" s="66">
        <f t="shared" ref="J180:J181" si="110">(G180+I180)*4+H180*9</f>
        <v>94</v>
      </c>
      <c r="K180" s="68">
        <v>123</v>
      </c>
      <c r="L180" s="41">
        <v>4.76</v>
      </c>
    </row>
    <row r="181" spans="1:12" ht="15.6" x14ac:dyDescent="0.3">
      <c r="A181" s="23"/>
      <c r="B181" s="15"/>
      <c r="C181" s="11"/>
      <c r="D181" s="7"/>
      <c r="E181" s="66" t="s">
        <v>54</v>
      </c>
      <c r="F181" s="67">
        <v>100</v>
      </c>
      <c r="G181" s="66">
        <v>3</v>
      </c>
      <c r="H181" s="66">
        <v>2.5</v>
      </c>
      <c r="I181" s="66">
        <v>4.2</v>
      </c>
      <c r="J181" s="66">
        <f t="shared" si="110"/>
        <v>51.3</v>
      </c>
      <c r="K181" s="68">
        <v>386</v>
      </c>
      <c r="L181" s="41">
        <v>16</v>
      </c>
    </row>
    <row r="182" spans="1:12" ht="15.6" x14ac:dyDescent="0.3">
      <c r="A182" s="23"/>
      <c r="B182" s="15"/>
      <c r="C182" s="11"/>
      <c r="D182" s="6"/>
      <c r="E182" s="66"/>
      <c r="F182" s="67"/>
      <c r="G182" s="66"/>
      <c r="H182" s="66"/>
      <c r="I182" s="66"/>
      <c r="J182" s="66"/>
      <c r="K182" s="68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111">SUM(G177:G183)</f>
        <v>19.100000000000001</v>
      </c>
      <c r="H184" s="19">
        <f t="shared" si="111"/>
        <v>18.8</v>
      </c>
      <c r="I184" s="19">
        <f t="shared" si="111"/>
        <v>83.899999999999991</v>
      </c>
      <c r="J184" s="19">
        <f t="shared" si="111"/>
        <v>581.20000000000005</v>
      </c>
      <c r="K184" s="25"/>
      <c r="L184" s="19">
        <f t="shared" ref="L184" si="112">SUM(L177:L183)</f>
        <v>107.76</v>
      </c>
    </row>
    <row r="185" spans="1:12" ht="15.6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3" t="s">
        <v>73</v>
      </c>
      <c r="F185" s="73">
        <v>60</v>
      </c>
      <c r="G185" s="66">
        <v>0.42</v>
      </c>
      <c r="H185" s="66">
        <v>5</v>
      </c>
      <c r="I185" s="66">
        <v>0.9</v>
      </c>
      <c r="J185" s="66">
        <f t="shared" ref="J185:J191" si="113">(G185+I185)*4+H185*9</f>
        <v>50.28</v>
      </c>
      <c r="K185" s="68">
        <v>56</v>
      </c>
      <c r="L185" s="41">
        <v>10</v>
      </c>
    </row>
    <row r="186" spans="1:12" ht="15.6" x14ac:dyDescent="0.3">
      <c r="A186" s="23"/>
      <c r="B186" s="15"/>
      <c r="C186" s="11"/>
      <c r="D186" s="7" t="s">
        <v>27</v>
      </c>
      <c r="E186" s="83" t="s">
        <v>112</v>
      </c>
      <c r="F186" s="73">
        <v>200</v>
      </c>
      <c r="G186" s="66">
        <v>2</v>
      </c>
      <c r="H186" s="66">
        <v>3.98</v>
      </c>
      <c r="I186" s="66">
        <v>13.2</v>
      </c>
      <c r="J186" s="66">
        <f t="shared" si="113"/>
        <v>96.62</v>
      </c>
      <c r="K186" s="68">
        <v>98</v>
      </c>
      <c r="L186" s="41">
        <v>20</v>
      </c>
    </row>
    <row r="187" spans="1:12" ht="15.6" x14ac:dyDescent="0.3">
      <c r="A187" s="23"/>
      <c r="B187" s="15"/>
      <c r="C187" s="11"/>
      <c r="D187" s="7" t="s">
        <v>28</v>
      </c>
      <c r="E187" s="69" t="s">
        <v>100</v>
      </c>
      <c r="F187" s="73">
        <v>138</v>
      </c>
      <c r="G187" s="66">
        <v>15.2</v>
      </c>
      <c r="H187" s="66">
        <v>11.5</v>
      </c>
      <c r="I187" s="66">
        <v>3.3</v>
      </c>
      <c r="J187" s="66">
        <f t="shared" si="113"/>
        <v>177.5</v>
      </c>
      <c r="K187" s="68">
        <v>347</v>
      </c>
      <c r="L187" s="41">
        <v>95.6</v>
      </c>
    </row>
    <row r="188" spans="1:12" ht="15.6" x14ac:dyDescent="0.3">
      <c r="A188" s="23"/>
      <c r="B188" s="15"/>
      <c r="C188" s="11"/>
      <c r="D188" s="7" t="s">
        <v>29</v>
      </c>
      <c r="E188" s="83" t="s">
        <v>74</v>
      </c>
      <c r="F188" s="73">
        <v>150</v>
      </c>
      <c r="G188" s="66">
        <v>2.7</v>
      </c>
      <c r="H188" s="66">
        <v>6.3</v>
      </c>
      <c r="I188" s="66">
        <v>22.2</v>
      </c>
      <c r="J188" s="66">
        <f t="shared" si="113"/>
        <v>156.29999999999998</v>
      </c>
      <c r="K188" s="68">
        <v>125</v>
      </c>
      <c r="L188" s="41">
        <v>28.4</v>
      </c>
    </row>
    <row r="189" spans="1:12" ht="15.6" x14ac:dyDescent="0.3">
      <c r="A189" s="23"/>
      <c r="B189" s="15"/>
      <c r="C189" s="11"/>
      <c r="D189" s="7" t="s">
        <v>30</v>
      </c>
      <c r="E189" s="66" t="s">
        <v>49</v>
      </c>
      <c r="F189" s="67">
        <v>200</v>
      </c>
      <c r="G189" s="66">
        <v>1</v>
      </c>
      <c r="H189" s="66">
        <v>0</v>
      </c>
      <c r="I189" s="66">
        <v>28.3</v>
      </c>
      <c r="J189" s="66">
        <f t="shared" si="113"/>
        <v>117.2</v>
      </c>
      <c r="K189" s="68">
        <v>494</v>
      </c>
      <c r="L189" s="41">
        <v>9.6</v>
      </c>
    </row>
    <row r="190" spans="1:12" ht="15.6" x14ac:dyDescent="0.3">
      <c r="A190" s="23"/>
      <c r="B190" s="15"/>
      <c r="C190" s="11"/>
      <c r="D190" s="7" t="s">
        <v>31</v>
      </c>
      <c r="E190" s="69" t="s">
        <v>42</v>
      </c>
      <c r="F190" s="73">
        <v>40</v>
      </c>
      <c r="G190" s="66">
        <v>3</v>
      </c>
      <c r="H190" s="66">
        <v>0.4</v>
      </c>
      <c r="I190" s="66">
        <v>19.600000000000001</v>
      </c>
      <c r="J190" s="66">
        <f t="shared" si="113"/>
        <v>94</v>
      </c>
      <c r="K190" s="68">
        <v>123</v>
      </c>
      <c r="L190" s="41">
        <v>4.76</v>
      </c>
    </row>
    <row r="191" spans="1:12" ht="15.6" x14ac:dyDescent="0.3">
      <c r="A191" s="23"/>
      <c r="B191" s="15"/>
      <c r="C191" s="11"/>
      <c r="D191" s="7" t="s">
        <v>32</v>
      </c>
      <c r="E191" s="69" t="s">
        <v>43</v>
      </c>
      <c r="F191" s="73">
        <v>80</v>
      </c>
      <c r="G191" s="66">
        <v>2.7</v>
      </c>
      <c r="H191" s="66">
        <v>0.45</v>
      </c>
      <c r="I191" s="66">
        <v>29.8</v>
      </c>
      <c r="J191" s="66">
        <f t="shared" si="113"/>
        <v>134.05000000000001</v>
      </c>
      <c r="K191" s="68">
        <v>575</v>
      </c>
      <c r="L191" s="41">
        <v>11</v>
      </c>
    </row>
    <row r="192" spans="1:12" ht="15.6" x14ac:dyDescent="0.3">
      <c r="A192" s="23"/>
      <c r="B192" s="15"/>
      <c r="C192" s="11"/>
      <c r="D192" s="7"/>
      <c r="E192" s="66"/>
      <c r="F192" s="67"/>
      <c r="G192" s="69"/>
      <c r="H192" s="69"/>
      <c r="I192" s="69"/>
      <c r="J192" s="66"/>
      <c r="K192" s="68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868</v>
      </c>
      <c r="G194" s="19">
        <f t="shared" ref="G194:J194" si="114">SUM(G185:G193)</f>
        <v>27.019999999999996</v>
      </c>
      <c r="H194" s="19">
        <f t="shared" si="114"/>
        <v>27.63</v>
      </c>
      <c r="I194" s="19">
        <f t="shared" si="114"/>
        <v>117.3</v>
      </c>
      <c r="J194" s="19">
        <f t="shared" si="114"/>
        <v>825.95</v>
      </c>
      <c r="K194" s="25"/>
      <c r="L194" s="19">
        <f t="shared" ref="L194" si="115">SUM(L185:L193)</f>
        <v>179.35999999999999</v>
      </c>
    </row>
    <row r="195" spans="1:12" ht="15" thickBot="1" x14ac:dyDescent="0.3">
      <c r="A195" s="29">
        <f>A177</f>
        <v>2</v>
      </c>
      <c r="B195" s="30">
        <f>B177</f>
        <v>5</v>
      </c>
      <c r="C195" s="123" t="s">
        <v>4</v>
      </c>
      <c r="D195" s="124"/>
      <c r="E195" s="31"/>
      <c r="F195" s="32">
        <f>F184+F194</f>
        <v>1448</v>
      </c>
      <c r="G195" s="32">
        <f t="shared" ref="G195" si="116">G184+G194</f>
        <v>46.12</v>
      </c>
      <c r="H195" s="32">
        <f t="shared" ref="H195" si="117">H184+H194</f>
        <v>46.43</v>
      </c>
      <c r="I195" s="32">
        <f t="shared" ref="I195" si="118">I184+I194</f>
        <v>201.2</v>
      </c>
      <c r="J195" s="32">
        <f t="shared" ref="J195:L195" si="119">J184+J194</f>
        <v>1407.15</v>
      </c>
      <c r="K195" s="32"/>
      <c r="L195" s="32">
        <f t="shared" si="119"/>
        <v>287.12</v>
      </c>
    </row>
    <row r="196" spans="1:12" ht="13.8" thickBot="1" x14ac:dyDescent="0.3">
      <c r="A196" s="27"/>
      <c r="B196" s="28"/>
      <c r="C196" s="125" t="s">
        <v>5</v>
      </c>
      <c r="D196" s="125"/>
      <c r="E196" s="125"/>
      <c r="F196" s="34">
        <f>(F24+F43+F62+F81+F100+F119+F138+F157+F176+F195)/(IF(F24=0,0,1)+IF(F43=0,0,1)+IF(F62=0,0,1)+IF(F81=0,0,1)+IF(F100=0,0,1)+IF(F119=0,0,1)+IF(F138=0,0,1)+IF(F157=0,0,1)+IF(F176=0,0,1)+IF(F195=0,0,1))</f>
        <v>1336</v>
      </c>
      <c r="G196" s="34">
        <f t="shared" ref="G196:J196" si="120">(G24+G43+G62+G81+G100+G119+G138+G157+G176+G195)/(IF(G24=0,0,1)+IF(G43=0,0,1)+IF(G62=0,0,1)+IF(G81=0,0,1)+IF(G100=0,0,1)+IF(G119=0,0,1)+IF(G138=0,0,1)+IF(G157=0,0,1)+IF(G176=0,0,1)+IF(G195=0,0,1))</f>
        <v>46.408000000000001</v>
      </c>
      <c r="H196" s="34">
        <f t="shared" si="120"/>
        <v>46.377000000000002</v>
      </c>
      <c r="I196" s="34">
        <f t="shared" si="120"/>
        <v>201.87100000000004</v>
      </c>
      <c r="J196" s="34">
        <f t="shared" si="120"/>
        <v>1410.3650000000002</v>
      </c>
      <c r="K196" s="34"/>
      <c r="L196" s="34">
        <f t="shared" ref="L196" si="121">(L24+L43+L62+L81+L100+L119+L138+L157+L176+L195)/(IF(L24=0,0,1)+IF(L43=0,0,1)+IF(L62=0,0,1)+IF(L81=0,0,1)+IF(L100=0,0,1)+IF(L119=0,0,1)+IF(L138=0,0,1)+IF(L157=0,0,1)+IF(L176=0,0,1)+IF(L195=0,0,1))</f>
        <v>299.83999999999997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2025-02-28T04:55:10Z</dcterms:modified>
</cp:coreProperties>
</file>